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51.10.10.10\共有\電帳法PJ\002燈（あかり）\DigitalBillder説明資料\"/>
    </mc:Choice>
  </mc:AlternateContent>
  <xr:revisionPtr revIDLastSave="0" documentId="8_{986BF1DC-FD72-49EE-A817-D0EEBF40C45A}" xr6:coauthVersionLast="47" xr6:coauthVersionMax="47" xr10:uidLastSave="{00000000-0000-0000-0000-000000000000}"/>
  <bookViews>
    <workbookView xWindow="-120" yWindow="-120" windowWidth="29040" windowHeight="17640" activeTab="1" xr2:uid="{FE3DA157-1A19-498F-A321-9B8B9710553C}"/>
  </bookViews>
  <sheets>
    <sheet name="入力要領" sheetId="1" r:id="rId1"/>
    <sheet name="①入力（請求書（控））" sheetId="2" r:id="rId2"/>
    <sheet name="②提出（請求書）" sheetId="3" r:id="rId3"/>
  </sheets>
  <definedNames>
    <definedName name="_xlnm._FilterDatabase" localSheetId="1" hidden="1">'①入力（請求書（控））'!$A$16:$BZ$31</definedName>
    <definedName name="_xlnm.Print_Area" localSheetId="0">入力要領!$A$3:$E$65</definedName>
    <definedName name="_xlnm.Print_Titles" localSheetId="1">'①入力（請求書（控））'!$14:$16</definedName>
    <definedName name="_xlnm.Print_Titles" localSheetId="2">'②提出（請求書）'!$14:$16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18" i="2" l="1"/>
  <c r="BC19" i="2"/>
  <c r="BC20" i="2"/>
  <c r="BC21" i="2"/>
  <c r="BC22" i="2"/>
  <c r="BC23" i="2"/>
  <c r="BC24" i="2"/>
  <c r="BC25" i="2"/>
  <c r="BC26" i="2"/>
  <c r="BC27" i="2"/>
  <c r="BC28" i="2"/>
  <c r="BC29" i="2"/>
  <c r="BC30" i="2"/>
  <c r="BC17" i="2"/>
  <c r="AG11" i="3"/>
  <c r="AG10" i="3"/>
  <c r="AD17" i="3"/>
  <c r="BQ2" i="2" l="1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17" i="3"/>
  <c r="BH6" i="3"/>
  <c r="BW18" i="2"/>
  <c r="BV19" i="2"/>
  <c r="BW19" i="2"/>
  <c r="BV20" i="2"/>
  <c r="BW20" i="2"/>
  <c r="BV21" i="2"/>
  <c r="BW21" i="2"/>
  <c r="BV22" i="2"/>
  <c r="BW22" i="2"/>
  <c r="BV23" i="2"/>
  <c r="BW23" i="2"/>
  <c r="BV24" i="2"/>
  <c r="BW24" i="2"/>
  <c r="BV25" i="2"/>
  <c r="BW25" i="2"/>
  <c r="BV26" i="2"/>
  <c r="BW26" i="2"/>
  <c r="BV27" i="2"/>
  <c r="BW27" i="2"/>
  <c r="BV28" i="2"/>
  <c r="BW28" i="2"/>
  <c r="BV29" i="2"/>
  <c r="BW29" i="2"/>
  <c r="BV30" i="2"/>
  <c r="BW30" i="2"/>
  <c r="BW17" i="2"/>
  <c r="BL30" i="3"/>
  <c r="BL29" i="3"/>
  <c r="BL28" i="3"/>
  <c r="BL27" i="3"/>
  <c r="BL26" i="3"/>
  <c r="BL25" i="3"/>
  <c r="BL24" i="3"/>
  <c r="BL23" i="3"/>
  <c r="BL22" i="3"/>
  <c r="BL21" i="3"/>
  <c r="BL20" i="3"/>
  <c r="BL19" i="3"/>
  <c r="BL18" i="3"/>
  <c r="BL17" i="3"/>
  <c r="K30" i="3"/>
  <c r="J30" i="3"/>
  <c r="I30" i="3"/>
  <c r="H30" i="3"/>
  <c r="G30" i="3"/>
  <c r="F30" i="3"/>
  <c r="E30" i="3"/>
  <c r="D30" i="3"/>
  <c r="C30" i="3"/>
  <c r="B30" i="3"/>
  <c r="K29" i="3"/>
  <c r="J29" i="3"/>
  <c r="I29" i="3"/>
  <c r="H29" i="3"/>
  <c r="G29" i="3"/>
  <c r="F29" i="3"/>
  <c r="E29" i="3"/>
  <c r="D29" i="3"/>
  <c r="C29" i="3"/>
  <c r="B29" i="3"/>
  <c r="K28" i="3"/>
  <c r="J28" i="3"/>
  <c r="I28" i="3"/>
  <c r="H28" i="3"/>
  <c r="G28" i="3"/>
  <c r="F28" i="3"/>
  <c r="E28" i="3"/>
  <c r="D28" i="3"/>
  <c r="C28" i="3"/>
  <c r="B28" i="3"/>
  <c r="K27" i="3"/>
  <c r="J27" i="3"/>
  <c r="I27" i="3"/>
  <c r="H27" i="3"/>
  <c r="G27" i="3"/>
  <c r="F27" i="3"/>
  <c r="E27" i="3"/>
  <c r="D27" i="3"/>
  <c r="C27" i="3"/>
  <c r="B27" i="3"/>
  <c r="K26" i="3"/>
  <c r="J26" i="3"/>
  <c r="I26" i="3"/>
  <c r="H26" i="3"/>
  <c r="G26" i="3"/>
  <c r="F26" i="3"/>
  <c r="E26" i="3"/>
  <c r="D26" i="3"/>
  <c r="C26" i="3"/>
  <c r="B26" i="3"/>
  <c r="K25" i="3"/>
  <c r="J25" i="3"/>
  <c r="I25" i="3"/>
  <c r="H25" i="3"/>
  <c r="G25" i="3"/>
  <c r="F25" i="3"/>
  <c r="E25" i="3"/>
  <c r="D25" i="3"/>
  <c r="C25" i="3"/>
  <c r="B25" i="3"/>
  <c r="K24" i="3"/>
  <c r="J24" i="3"/>
  <c r="I24" i="3"/>
  <c r="H24" i="3"/>
  <c r="G24" i="3"/>
  <c r="F24" i="3"/>
  <c r="E24" i="3"/>
  <c r="D24" i="3"/>
  <c r="C24" i="3"/>
  <c r="B24" i="3"/>
  <c r="K23" i="3"/>
  <c r="J23" i="3"/>
  <c r="I23" i="3"/>
  <c r="H23" i="3"/>
  <c r="G23" i="3"/>
  <c r="F23" i="3"/>
  <c r="E23" i="3"/>
  <c r="D23" i="3"/>
  <c r="C23" i="3"/>
  <c r="B23" i="3"/>
  <c r="K22" i="3"/>
  <c r="J22" i="3"/>
  <c r="I22" i="3"/>
  <c r="H22" i="3"/>
  <c r="G22" i="3"/>
  <c r="F22" i="3"/>
  <c r="E22" i="3"/>
  <c r="D22" i="3"/>
  <c r="C22" i="3"/>
  <c r="B22" i="3"/>
  <c r="K21" i="3"/>
  <c r="J21" i="3"/>
  <c r="I21" i="3"/>
  <c r="H21" i="3"/>
  <c r="G21" i="3"/>
  <c r="F21" i="3"/>
  <c r="E21" i="3"/>
  <c r="D21" i="3"/>
  <c r="C21" i="3"/>
  <c r="B21" i="3"/>
  <c r="K20" i="3"/>
  <c r="J20" i="3"/>
  <c r="I20" i="3"/>
  <c r="H20" i="3"/>
  <c r="G20" i="3"/>
  <c r="F20" i="3"/>
  <c r="E20" i="3"/>
  <c r="D20" i="3"/>
  <c r="C20" i="3"/>
  <c r="B20" i="3"/>
  <c r="K19" i="3"/>
  <c r="J19" i="3"/>
  <c r="I19" i="3"/>
  <c r="H19" i="3"/>
  <c r="G19" i="3"/>
  <c r="F19" i="3"/>
  <c r="E19" i="3"/>
  <c r="D19" i="3"/>
  <c r="C19" i="3"/>
  <c r="B19" i="3"/>
  <c r="B18" i="3"/>
  <c r="C18" i="3"/>
  <c r="D18" i="3"/>
  <c r="E18" i="3"/>
  <c r="F18" i="3"/>
  <c r="G18" i="3"/>
  <c r="H18" i="3"/>
  <c r="I18" i="3"/>
  <c r="J18" i="3"/>
  <c r="K18" i="3"/>
  <c r="K17" i="3"/>
  <c r="J17" i="3"/>
  <c r="I17" i="3"/>
  <c r="H17" i="3"/>
  <c r="G17" i="3"/>
  <c r="F17" i="3"/>
  <c r="E17" i="3"/>
  <c r="D17" i="3"/>
  <c r="C17" i="3"/>
  <c r="B17" i="3"/>
  <c r="H9" i="3"/>
  <c r="G9" i="3"/>
  <c r="F9" i="3"/>
  <c r="E9" i="3"/>
  <c r="D9" i="3"/>
  <c r="C9" i="3"/>
  <c r="B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BI30" i="3"/>
  <c r="AW30" i="3"/>
  <c r="AS30" i="3"/>
  <c r="AQ30" i="3"/>
  <c r="AD30" i="3"/>
  <c r="V30" i="3"/>
  <c r="O30" i="3"/>
  <c r="BI29" i="3"/>
  <c r="AW29" i="3"/>
  <c r="AS29" i="3"/>
  <c r="AQ29" i="3"/>
  <c r="AD29" i="3"/>
  <c r="V29" i="3"/>
  <c r="O29" i="3"/>
  <c r="BI28" i="3"/>
  <c r="AW28" i="3"/>
  <c r="AS28" i="3"/>
  <c r="AQ28" i="3"/>
  <c r="AD28" i="3"/>
  <c r="V28" i="3"/>
  <c r="O28" i="3"/>
  <c r="BI27" i="3"/>
  <c r="AW27" i="3"/>
  <c r="AS27" i="3"/>
  <c r="AQ27" i="3"/>
  <c r="AD27" i="3"/>
  <c r="V27" i="3"/>
  <c r="O27" i="3"/>
  <c r="BI26" i="3"/>
  <c r="AW26" i="3"/>
  <c r="AS26" i="3"/>
  <c r="AQ26" i="3"/>
  <c r="AD26" i="3"/>
  <c r="V26" i="3"/>
  <c r="O26" i="3"/>
  <c r="BI25" i="3"/>
  <c r="AW25" i="3"/>
  <c r="AS25" i="3"/>
  <c r="AQ25" i="3"/>
  <c r="AD25" i="3"/>
  <c r="V25" i="3"/>
  <c r="O25" i="3"/>
  <c r="BI24" i="3"/>
  <c r="AW24" i="3"/>
  <c r="AS24" i="3"/>
  <c r="AQ24" i="3"/>
  <c r="AD24" i="3"/>
  <c r="V24" i="3"/>
  <c r="O24" i="3"/>
  <c r="BI23" i="3"/>
  <c r="AW23" i="3"/>
  <c r="AS23" i="3"/>
  <c r="AQ23" i="3"/>
  <c r="AD23" i="3"/>
  <c r="V23" i="3"/>
  <c r="O23" i="3"/>
  <c r="BI22" i="3"/>
  <c r="AW22" i="3"/>
  <c r="AS22" i="3"/>
  <c r="AQ22" i="3"/>
  <c r="AD22" i="3"/>
  <c r="V22" i="3"/>
  <c r="O22" i="3"/>
  <c r="BI21" i="3"/>
  <c r="AW21" i="3"/>
  <c r="AS21" i="3"/>
  <c r="AQ21" i="3"/>
  <c r="AD21" i="3"/>
  <c r="V21" i="3"/>
  <c r="O21" i="3"/>
  <c r="BI20" i="3"/>
  <c r="AW20" i="3"/>
  <c r="AS20" i="3"/>
  <c r="AQ20" i="3"/>
  <c r="AD20" i="3"/>
  <c r="V20" i="3"/>
  <c r="O20" i="3"/>
  <c r="BI19" i="3"/>
  <c r="AW19" i="3"/>
  <c r="AS19" i="3"/>
  <c r="AQ19" i="3"/>
  <c r="AD19" i="3"/>
  <c r="V19" i="3"/>
  <c r="O19" i="3"/>
  <c r="BI18" i="3"/>
  <c r="AW18" i="3"/>
  <c r="AS18" i="3"/>
  <c r="AQ18" i="3"/>
  <c r="AD18" i="3"/>
  <c r="V18" i="3"/>
  <c r="O18" i="3"/>
  <c r="BI17" i="3"/>
  <c r="AW17" i="3"/>
  <c r="AS17" i="3"/>
  <c r="AQ17" i="3"/>
  <c r="V17" i="3"/>
  <c r="O17" i="3"/>
  <c r="AE8" i="3"/>
  <c r="Z7" i="3"/>
  <c r="Z6" i="3"/>
  <c r="Z5" i="3"/>
  <c r="AB4" i="3"/>
  <c r="BN1" i="3"/>
  <c r="BX30" i="2"/>
  <c r="BX29" i="2"/>
  <c r="BX28" i="2"/>
  <c r="BX27" i="2"/>
  <c r="BX26" i="2"/>
  <c r="BX25" i="2"/>
  <c r="BX24" i="2"/>
  <c r="BX23" i="2"/>
  <c r="BX22" i="2"/>
  <c r="BX20" i="2"/>
  <c r="BX19" i="2"/>
  <c r="BX18" i="2"/>
  <c r="BV18" i="2"/>
  <c r="BX17" i="2"/>
  <c r="BC17" i="3"/>
  <c r="BV17" i="2" l="1"/>
  <c r="BV31" i="2" s="1"/>
  <c r="BA4" i="2" s="1"/>
  <c r="BN2" i="3"/>
  <c r="BQ2" i="3"/>
  <c r="BC28" i="3"/>
  <c r="BC26" i="3"/>
  <c r="BC29" i="3"/>
  <c r="BC30" i="3"/>
  <c r="BC27" i="3"/>
  <c r="BC25" i="3"/>
  <c r="BC21" i="3"/>
  <c r="BX21" i="2"/>
  <c r="BX31" i="2" s="1"/>
  <c r="BA6" i="2" s="1"/>
  <c r="BC18" i="3"/>
  <c r="BC22" i="3"/>
  <c r="BC19" i="3"/>
  <c r="BC24" i="3"/>
  <c r="BC20" i="3"/>
  <c r="BC23" i="3"/>
  <c r="BA4" i="3" l="1"/>
  <c r="BH4" i="2"/>
  <c r="BH4" i="3" s="1"/>
  <c r="BO6" i="2"/>
  <c r="BO6" i="3" s="1"/>
  <c r="BA6" i="3"/>
  <c r="BW31" i="2"/>
  <c r="BA5" i="2" s="1"/>
  <c r="BH5" i="2" s="1"/>
  <c r="BA7" i="2" l="1"/>
  <c r="BA5" i="3"/>
  <c r="BO4" i="2"/>
  <c r="BO4" i="3" s="1"/>
  <c r="BO5" i="2" l="1"/>
  <c r="BO5" i="3" s="1"/>
  <c r="BH5" i="3"/>
  <c r="BH7" i="2"/>
  <c r="BO7" i="2" s="1"/>
  <c r="BA7" i="3" l="1"/>
  <c r="BH7" i="3"/>
  <c r="BO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篠崎 幸夫</author>
    <author>田中 一弘</author>
  </authors>
  <commentList>
    <comment ref="AB4" authorId="0" shapeId="0" xr:uid="{500653B5-2E20-4EDD-9D9F-E87A2394678D}">
      <text>
        <r>
          <rPr>
            <b/>
            <sz val="11"/>
            <color indexed="10"/>
            <rFont val="MS P ゴシック"/>
            <family val="3"/>
            <charset val="128"/>
          </rPr>
          <t>"-"は、入力不要</t>
        </r>
      </text>
    </comment>
    <comment ref="AF9" authorId="0" shapeId="0" xr:uid="{C5F6154D-8921-4E95-A410-F9ACD64C7838}">
      <text>
        <r>
          <rPr>
            <b/>
            <sz val="11"/>
            <color indexed="10"/>
            <rFont val="MS P ゴシック"/>
            <family val="3"/>
            <charset val="128"/>
          </rPr>
          <t>"T"を除く13桁の半角英数字</t>
        </r>
      </text>
    </comment>
    <comment ref="AG11" authorId="1" shapeId="0" xr:uid="{24D2CD1B-13CF-4260-8DAE-28012F8F9DED}">
      <text>
        <r>
          <rPr>
            <b/>
            <sz val="12"/>
            <color indexed="81"/>
            <rFont val="MS P ゴシック"/>
            <family val="3"/>
            <charset val="128"/>
          </rPr>
          <t>請求書発信のお知らせをメールします。</t>
        </r>
      </text>
    </comment>
    <comment ref="L17" authorId="1" shapeId="0" xr:uid="{15FDA517-4004-48A9-95E7-5B4E14F067A0}">
      <text>
        <r>
          <rPr>
            <b/>
            <sz val="14"/>
            <color indexed="81"/>
            <rFont val="MS P ゴシック"/>
            <family val="3"/>
            <charset val="128"/>
          </rPr>
          <t>明細番号を忘れず記入ください</t>
        </r>
      </text>
    </comment>
    <comment ref="L18" authorId="1" shapeId="0" xr:uid="{7496C733-51DB-4D55-B92D-C6CD23466D8D}">
      <text>
        <r>
          <rPr>
            <b/>
            <sz val="14"/>
            <color indexed="81"/>
            <rFont val="MS P ゴシック"/>
            <family val="3"/>
            <charset val="128"/>
          </rPr>
          <t>明細番号を忘れず記入ください</t>
        </r>
      </text>
    </comment>
    <comment ref="L19" authorId="1" shapeId="0" xr:uid="{7CBE671A-024E-45D9-8402-DA7426DFB535}">
      <text>
        <r>
          <rPr>
            <b/>
            <sz val="14"/>
            <color indexed="81"/>
            <rFont val="MS P ゴシック"/>
            <family val="3"/>
            <charset val="128"/>
          </rPr>
          <t>明細番号を忘れず記入ください</t>
        </r>
      </text>
    </comment>
    <comment ref="L20" authorId="1" shapeId="0" xr:uid="{260FCB41-EB7F-49D1-B3E4-64B96B109299}">
      <text>
        <r>
          <rPr>
            <b/>
            <sz val="14"/>
            <color indexed="81"/>
            <rFont val="MS P ゴシック"/>
            <family val="3"/>
            <charset val="128"/>
          </rPr>
          <t>明細番号を忘れず記入ください</t>
        </r>
      </text>
    </comment>
    <comment ref="L21" authorId="1" shapeId="0" xr:uid="{220F93C3-4C16-40D7-AAC8-5D3572FD1CD3}">
      <text>
        <r>
          <rPr>
            <b/>
            <sz val="14"/>
            <color indexed="81"/>
            <rFont val="MS P ゴシック"/>
            <family val="3"/>
            <charset val="128"/>
          </rPr>
          <t>明細番号を忘れず記入ください</t>
        </r>
      </text>
    </comment>
    <comment ref="L22" authorId="1" shapeId="0" xr:uid="{015FE30D-7788-46B7-B621-94E7671D8DF0}">
      <text>
        <r>
          <rPr>
            <b/>
            <sz val="14"/>
            <color indexed="81"/>
            <rFont val="MS P ゴシック"/>
            <family val="3"/>
            <charset val="128"/>
          </rPr>
          <t>明細番号を忘れず記入ください</t>
        </r>
      </text>
    </comment>
    <comment ref="L23" authorId="1" shapeId="0" xr:uid="{C9EE51D5-C175-4030-8D7F-4C49F810A524}">
      <text>
        <r>
          <rPr>
            <b/>
            <sz val="14"/>
            <color indexed="81"/>
            <rFont val="MS P ゴシック"/>
            <family val="3"/>
            <charset val="128"/>
          </rPr>
          <t>明細番号を忘れず記入ください</t>
        </r>
      </text>
    </comment>
    <comment ref="L24" authorId="1" shapeId="0" xr:uid="{418C7B3C-C4C6-42B8-AF00-1D5BB62B04AA}">
      <text>
        <r>
          <rPr>
            <b/>
            <sz val="14"/>
            <color indexed="81"/>
            <rFont val="MS P ゴシック"/>
            <family val="3"/>
            <charset val="128"/>
          </rPr>
          <t>明細番号を忘れず記入ください</t>
        </r>
      </text>
    </comment>
    <comment ref="L25" authorId="1" shapeId="0" xr:uid="{4A96C802-179E-49E7-9D58-7735C07D4149}">
      <text>
        <r>
          <rPr>
            <b/>
            <sz val="14"/>
            <color indexed="81"/>
            <rFont val="MS P ゴシック"/>
            <family val="3"/>
            <charset val="128"/>
          </rPr>
          <t>明細番号を忘れず記入ください</t>
        </r>
      </text>
    </comment>
    <comment ref="L26" authorId="1" shapeId="0" xr:uid="{AF3367BE-E6FA-433C-87CD-0C562667B48C}">
      <text>
        <r>
          <rPr>
            <b/>
            <sz val="14"/>
            <color indexed="81"/>
            <rFont val="MS P ゴシック"/>
            <family val="3"/>
            <charset val="128"/>
          </rPr>
          <t>明細番号を忘れず記入ください</t>
        </r>
      </text>
    </comment>
    <comment ref="L27" authorId="1" shapeId="0" xr:uid="{7C691D7D-08F7-46A8-9719-1AC51B22E391}">
      <text>
        <r>
          <rPr>
            <b/>
            <sz val="14"/>
            <color indexed="81"/>
            <rFont val="MS P ゴシック"/>
            <family val="3"/>
            <charset val="128"/>
          </rPr>
          <t>明細番号を忘れず記入ください</t>
        </r>
      </text>
    </comment>
    <comment ref="L28" authorId="1" shapeId="0" xr:uid="{008057BF-1EF4-4A72-BB39-1C7E6C3E804C}">
      <text>
        <r>
          <rPr>
            <b/>
            <sz val="14"/>
            <color indexed="81"/>
            <rFont val="MS P ゴシック"/>
            <family val="3"/>
            <charset val="128"/>
          </rPr>
          <t>明細番号を忘れず記入ください</t>
        </r>
      </text>
    </comment>
    <comment ref="L29" authorId="1" shapeId="0" xr:uid="{37741358-1A8D-4962-95A5-BB93764F0C24}">
      <text>
        <r>
          <rPr>
            <b/>
            <sz val="14"/>
            <color indexed="81"/>
            <rFont val="MS P ゴシック"/>
            <family val="3"/>
            <charset val="128"/>
          </rPr>
          <t>明細番号を忘れず記入ください</t>
        </r>
      </text>
    </comment>
    <comment ref="L30" authorId="1" shapeId="0" xr:uid="{EC6938B5-6E1A-4408-9963-0DC1F38F51F7}">
      <text>
        <r>
          <rPr>
            <b/>
            <sz val="14"/>
            <color indexed="81"/>
            <rFont val="MS P ゴシック"/>
            <family val="3"/>
            <charset val="128"/>
          </rPr>
          <t>明細番号を忘れず記入ください</t>
        </r>
      </text>
    </comment>
  </commentList>
</comments>
</file>

<file path=xl/sharedStrings.xml><?xml version="1.0" encoding="utf-8"?>
<sst xmlns="http://schemas.openxmlformats.org/spreadsheetml/2006/main" count="187" uniqueCount="125">
  <si>
    <t>取引先　各位</t>
    <rPh sb="0" eb="2">
      <t>トリヒキ</t>
    </rPh>
    <rPh sb="2" eb="3">
      <t>サキ</t>
    </rPh>
    <rPh sb="4" eb="6">
      <t>カクイ</t>
    </rPh>
    <phoneticPr fontId="1"/>
  </si>
  <si>
    <t>株式会社　ナカボーテック</t>
    <rPh sb="0" eb="2">
      <t>カブシキ</t>
    </rPh>
    <rPh sb="2" eb="4">
      <t>カイシャ</t>
    </rPh>
    <phoneticPr fontId="1"/>
  </si>
  <si>
    <t>記</t>
    <rPh sb="0" eb="1">
      <t>キ</t>
    </rPh>
    <phoneticPr fontId="1"/>
  </si>
  <si>
    <t>１．</t>
    <phoneticPr fontId="1"/>
  </si>
  <si>
    <t>１）</t>
    <phoneticPr fontId="1"/>
  </si>
  <si>
    <t>＜入力項目について＞</t>
    <rPh sb="1" eb="3">
      <t>ニュウリョク</t>
    </rPh>
    <rPh sb="3" eb="5">
      <t>コウモク</t>
    </rPh>
    <phoneticPr fontId="1"/>
  </si>
  <si>
    <t>＜項目説明＞</t>
    <rPh sb="1" eb="3">
      <t>コウモク</t>
    </rPh>
    <rPh sb="3" eb="5">
      <t>セツメイ</t>
    </rPh>
    <phoneticPr fontId="1"/>
  </si>
  <si>
    <t>…</t>
    <phoneticPr fontId="1"/>
  </si>
  <si>
    <t>今回請求分の締日等</t>
    <rPh sb="0" eb="2">
      <t>コンカイ</t>
    </rPh>
    <rPh sb="2" eb="4">
      <t>セイキュウ</t>
    </rPh>
    <rPh sb="4" eb="5">
      <t>ブン</t>
    </rPh>
    <rPh sb="6" eb="8">
      <t>シメビ</t>
    </rPh>
    <rPh sb="8" eb="9">
      <t>トウ</t>
    </rPh>
    <phoneticPr fontId="1"/>
  </si>
  <si>
    <t>当社指定の注文番号</t>
    <rPh sb="0" eb="2">
      <t>トウシャ</t>
    </rPh>
    <rPh sb="2" eb="4">
      <t>シテイ</t>
    </rPh>
    <rPh sb="5" eb="7">
      <t>チュウモン</t>
    </rPh>
    <rPh sb="7" eb="9">
      <t>バンゴウ</t>
    </rPh>
    <phoneticPr fontId="1"/>
  </si>
  <si>
    <t>・品名コード</t>
    <rPh sb="1" eb="3">
      <t>ヒンメイ</t>
    </rPh>
    <phoneticPr fontId="1"/>
  </si>
  <si>
    <t>当社指定の品名コード</t>
    <rPh sb="0" eb="2">
      <t>トウシャ</t>
    </rPh>
    <rPh sb="2" eb="4">
      <t>シテイ</t>
    </rPh>
    <rPh sb="5" eb="7">
      <t>ヒンメイ</t>
    </rPh>
    <phoneticPr fontId="1"/>
  </si>
  <si>
    <t>・品名</t>
    <rPh sb="1" eb="3">
      <t>ヒンメイ</t>
    </rPh>
    <phoneticPr fontId="1"/>
  </si>
  <si>
    <t>当社指定の品名</t>
    <rPh sb="0" eb="2">
      <t>トウシャ</t>
    </rPh>
    <rPh sb="2" eb="4">
      <t>シテイ</t>
    </rPh>
    <rPh sb="5" eb="7">
      <t>ヒンメイ</t>
    </rPh>
    <phoneticPr fontId="1"/>
  </si>
  <si>
    <t>・単位</t>
    <rPh sb="1" eb="3">
      <t>タンイ</t>
    </rPh>
    <phoneticPr fontId="1"/>
  </si>
  <si>
    <t>単位</t>
    <rPh sb="0" eb="2">
      <t>タンイ</t>
    </rPh>
    <phoneticPr fontId="1"/>
  </si>
  <si>
    <t>・数量</t>
    <rPh sb="1" eb="3">
      <t>スウリョウ</t>
    </rPh>
    <phoneticPr fontId="1"/>
  </si>
  <si>
    <t>数量</t>
    <rPh sb="0" eb="2">
      <t>スウリョウ</t>
    </rPh>
    <phoneticPr fontId="1"/>
  </si>
  <si>
    <t>・単価</t>
    <rPh sb="1" eb="3">
      <t>タンカ</t>
    </rPh>
    <phoneticPr fontId="1"/>
  </si>
  <si>
    <t>単価</t>
    <rPh sb="0" eb="2">
      <t>タンカ</t>
    </rPh>
    <phoneticPr fontId="1"/>
  </si>
  <si>
    <t>※数量×単価…自動計算</t>
    <rPh sb="1" eb="3">
      <t>スウリョウ</t>
    </rPh>
    <rPh sb="4" eb="6">
      <t>タンカ</t>
    </rPh>
    <rPh sb="7" eb="11">
      <t>ジドウケイサン</t>
    </rPh>
    <phoneticPr fontId="1"/>
  </si>
  <si>
    <t>・税率</t>
    <rPh sb="1" eb="3">
      <t>ゼイリツ</t>
    </rPh>
    <phoneticPr fontId="1"/>
  </si>
  <si>
    <t>※適用する税率（10%、8%、非税）を選択してください。</t>
    <rPh sb="1" eb="3">
      <t>テキヨウ</t>
    </rPh>
    <rPh sb="5" eb="7">
      <t>ゼイリツ</t>
    </rPh>
    <rPh sb="19" eb="21">
      <t>センタク</t>
    </rPh>
    <phoneticPr fontId="1"/>
  </si>
  <si>
    <t>＜今回の請求に対する合計欄＞</t>
    <rPh sb="1" eb="3">
      <t>コンカイ</t>
    </rPh>
    <rPh sb="4" eb="6">
      <t>セイキュウ</t>
    </rPh>
    <rPh sb="7" eb="8">
      <t>タイ</t>
    </rPh>
    <rPh sb="10" eb="12">
      <t>ゴウケイ</t>
    </rPh>
    <rPh sb="12" eb="13">
      <t>ラン</t>
    </rPh>
    <phoneticPr fontId="1"/>
  </si>
  <si>
    <t>・消費税額</t>
    <rPh sb="1" eb="4">
      <t>ショウヒゼイ</t>
    </rPh>
    <rPh sb="4" eb="5">
      <t>ガク</t>
    </rPh>
    <phoneticPr fontId="1"/>
  </si>
  <si>
    <t>２）</t>
    <phoneticPr fontId="1"/>
  </si>
  <si>
    <t>２．</t>
    <phoneticPr fontId="1"/>
  </si>
  <si>
    <t>＜各シート＞</t>
    <rPh sb="1" eb="2">
      <t>カク</t>
    </rPh>
    <phoneticPr fontId="1"/>
  </si>
  <si>
    <t>⇒　当社（購買部署）へ提出用</t>
    <rPh sb="5" eb="7">
      <t>コウバイ</t>
    </rPh>
    <rPh sb="7" eb="9">
      <t>ブショ</t>
    </rPh>
    <phoneticPr fontId="1"/>
  </si>
  <si>
    <t>３．</t>
    <phoneticPr fontId="1"/>
  </si>
  <si>
    <t>４．</t>
    <phoneticPr fontId="1"/>
  </si>
  <si>
    <t>その他</t>
    <rPh sb="2" eb="3">
      <t>タ</t>
    </rPh>
    <phoneticPr fontId="1"/>
  </si>
  <si>
    <t>以上</t>
    <rPh sb="0" eb="2">
      <t>イジョウ</t>
    </rPh>
    <phoneticPr fontId="1"/>
  </si>
  <si>
    <t>　株式会社ナカボーテック　御中　</t>
    <rPh sb="1" eb="5">
      <t>カブシキカイシャ</t>
    </rPh>
    <rPh sb="13" eb="15">
      <t>オンチュウ</t>
    </rPh>
    <phoneticPr fontId="1"/>
  </si>
  <si>
    <t>（納入者控）</t>
    <rPh sb="1" eb="5">
      <t>ノウニュウシャヒカエ</t>
    </rPh>
    <phoneticPr fontId="1"/>
  </si>
  <si>
    <t>消費税額</t>
    <rPh sb="0" eb="3">
      <t>ショウヒゼイ</t>
    </rPh>
    <rPh sb="3" eb="4">
      <t>ガク</t>
    </rPh>
    <phoneticPr fontId="1"/>
  </si>
  <si>
    <t>〒</t>
    <phoneticPr fontId="1"/>
  </si>
  <si>
    <t>8%対象</t>
    <rPh sb="2" eb="4">
      <t>タイショウ</t>
    </rPh>
    <phoneticPr fontId="1"/>
  </si>
  <si>
    <t>10%対象</t>
    <rPh sb="3" eb="5">
      <t>タイショウ</t>
    </rPh>
    <phoneticPr fontId="1"/>
  </si>
  <si>
    <t>非課税等</t>
    <rPh sb="0" eb="3">
      <t>ヒカゼイ</t>
    </rPh>
    <rPh sb="3" eb="4">
      <t>トウ</t>
    </rPh>
    <phoneticPr fontId="1"/>
  </si>
  <si>
    <t>合計金額</t>
    <rPh sb="0" eb="1">
      <t>ゴウ</t>
    </rPh>
    <rPh sb="1" eb="2">
      <t>ケイ</t>
    </rPh>
    <rPh sb="2" eb="3">
      <t>キン</t>
    </rPh>
    <rPh sb="3" eb="4">
      <t>ガク</t>
    </rPh>
    <phoneticPr fontId="1"/>
  </si>
  <si>
    <t>電話：</t>
    <rPh sb="0" eb="2">
      <t>デンワ</t>
    </rPh>
    <phoneticPr fontId="1"/>
  </si>
  <si>
    <t>-</t>
    <phoneticPr fontId="1"/>
  </si>
  <si>
    <t>登録番号：</t>
    <rPh sb="0" eb="2">
      <t>トウロク</t>
    </rPh>
    <rPh sb="2" eb="4">
      <t>バンゴウ</t>
    </rPh>
    <phoneticPr fontId="1"/>
  </si>
  <si>
    <t>付記</t>
    <rPh sb="0" eb="2">
      <t>フキ</t>
    </rPh>
    <phoneticPr fontId="1"/>
  </si>
  <si>
    <t>.</t>
    <phoneticPr fontId="1"/>
  </si>
  <si>
    <t>請求書の締切りは毎月末迄とし、支払条件は当社規定によります。</t>
    <rPh sb="0" eb="3">
      <t>セイキュウショ</t>
    </rPh>
    <rPh sb="4" eb="6">
      <t>シメキ</t>
    </rPh>
    <rPh sb="8" eb="11">
      <t>マイゲツマツ</t>
    </rPh>
    <rPh sb="11" eb="12">
      <t>マデ</t>
    </rPh>
    <rPh sb="15" eb="17">
      <t>シハライ</t>
    </rPh>
    <rPh sb="17" eb="19">
      <t>ジョウケン</t>
    </rPh>
    <rPh sb="20" eb="22">
      <t>トウシャ</t>
    </rPh>
    <rPh sb="22" eb="24">
      <t>キテイ</t>
    </rPh>
    <phoneticPr fontId="1"/>
  </si>
  <si>
    <t>ご請求金額</t>
    <rPh sb="1" eb="5">
      <t>セイキュウキンガク</t>
    </rPh>
    <phoneticPr fontId="1"/>
  </si>
  <si>
    <t>№</t>
    <phoneticPr fontId="1"/>
  </si>
  <si>
    <t>品名コード</t>
    <rPh sb="0" eb="2">
      <t>ヒンメイ</t>
    </rPh>
    <phoneticPr fontId="1"/>
  </si>
  <si>
    <t>品名</t>
    <rPh sb="0" eb="2">
      <t>ヒンメイ</t>
    </rPh>
    <phoneticPr fontId="1"/>
  </si>
  <si>
    <t>税率</t>
    <rPh sb="0" eb="2">
      <t>ゼイリツ</t>
    </rPh>
    <phoneticPr fontId="1"/>
  </si>
  <si>
    <t>（05-省略）</t>
    <rPh sb="4" eb="6">
      <t>ショウリャク</t>
    </rPh>
    <phoneticPr fontId="1"/>
  </si>
  <si>
    <t>（05-省略）</t>
    <phoneticPr fontId="1"/>
  </si>
  <si>
    <t>非税</t>
    <rPh sb="0" eb="1">
      <t>ヒ</t>
    </rPh>
    <rPh sb="1" eb="2">
      <t>ゼイ</t>
    </rPh>
    <phoneticPr fontId="1"/>
  </si>
  <si>
    <t>（納入者⇒購買部署⇒経理部）</t>
    <rPh sb="1" eb="3">
      <t>ノウニュウ</t>
    </rPh>
    <rPh sb="3" eb="4">
      <t>シャ</t>
    </rPh>
    <rPh sb="5" eb="7">
      <t>コウバイ</t>
    </rPh>
    <rPh sb="7" eb="9">
      <t>ブショ</t>
    </rPh>
    <rPh sb="10" eb="12">
      <t>ケイリ</t>
    </rPh>
    <rPh sb="12" eb="13">
      <t>ブ</t>
    </rPh>
    <phoneticPr fontId="1"/>
  </si>
  <si>
    <t>⇒　貴社の請求書（控）です。　</t>
    <phoneticPr fontId="1"/>
  </si>
  <si>
    <t>・「②提出（請求書）」シート</t>
    <rPh sb="3" eb="5">
      <t>テイシュツ</t>
    </rPh>
    <rPh sb="6" eb="9">
      <t>セイキュウショ</t>
    </rPh>
    <phoneticPr fontId="1"/>
  </si>
  <si>
    <t>T</t>
    <phoneticPr fontId="1"/>
  </si>
  <si>
    <t>　請　求　書（控）　</t>
    <rPh sb="1" eb="2">
      <t>ショウ</t>
    </rPh>
    <rPh sb="3" eb="4">
      <t>モトム</t>
    </rPh>
    <rPh sb="5" eb="6">
      <t>ショ</t>
    </rPh>
    <rPh sb="7" eb="8">
      <t>ヒカ</t>
    </rPh>
    <phoneticPr fontId="1"/>
  </si>
  <si>
    <t>↓</t>
    <phoneticPr fontId="1"/>
  </si>
  <si>
    <t>※TABキーで入力欄へ移動可。</t>
    <rPh sb="11" eb="13">
      <t>イドウ</t>
    </rPh>
    <rPh sb="13" eb="14">
      <t>カ</t>
    </rPh>
    <phoneticPr fontId="1"/>
  </si>
  <si>
    <t>◆下の色の箇所が入力欄です。</t>
    <rPh sb="1" eb="2">
      <t>シタ</t>
    </rPh>
    <rPh sb="3" eb="4">
      <t>イロ</t>
    </rPh>
    <rPh sb="5" eb="7">
      <t>カショ</t>
    </rPh>
    <rPh sb="8" eb="10">
      <t>ニュウリョク</t>
    </rPh>
    <rPh sb="10" eb="11">
      <t>ラン</t>
    </rPh>
    <phoneticPr fontId="1"/>
  </si>
  <si>
    <t>単価（円）少数第2位まで</t>
    <rPh sb="0" eb="2">
      <t>タンカ</t>
    </rPh>
    <rPh sb="3" eb="4">
      <t>エン</t>
    </rPh>
    <rPh sb="5" eb="7">
      <t>ショウスウ</t>
    </rPh>
    <rPh sb="7" eb="8">
      <t>ダイ</t>
    </rPh>
    <rPh sb="9" eb="10">
      <t>イ</t>
    </rPh>
    <phoneticPr fontId="1"/>
  </si>
  <si>
    <t>・金額（税抜）</t>
    <rPh sb="1" eb="3">
      <t>キンガク</t>
    </rPh>
    <rPh sb="4" eb="6">
      <t>ゼイヌキ</t>
    </rPh>
    <phoneticPr fontId="1"/>
  </si>
  <si>
    <t>税抜金額</t>
    <rPh sb="0" eb="4">
      <t>ゼイヌキキンガク</t>
    </rPh>
    <phoneticPr fontId="1"/>
  </si>
  <si>
    <t>税込金額</t>
    <rPh sb="0" eb="2">
      <t>ゼイコミ</t>
    </rPh>
    <rPh sb="2" eb="4">
      <t>キンガク</t>
    </rPh>
    <phoneticPr fontId="1"/>
  </si>
  <si>
    <t>頁</t>
    <rPh sb="0" eb="1">
      <t>ページ</t>
    </rPh>
    <phoneticPr fontId="1"/>
  </si>
  <si>
    <t>行</t>
    <rPh sb="0" eb="1">
      <t>ギョウ</t>
    </rPh>
    <phoneticPr fontId="1"/>
  </si>
  <si>
    <t>総ページ：</t>
    <rPh sb="0" eb="1">
      <t>ソウ</t>
    </rPh>
    <phoneticPr fontId="1"/>
  </si>
  <si>
    <t>（</t>
    <phoneticPr fontId="1"/>
  </si>
  <si>
    <t>明細）</t>
    <rPh sb="0" eb="2">
      <t>メイサイ</t>
    </rPh>
    <phoneticPr fontId="1"/>
  </si>
  <si>
    <t>税抜金額</t>
    <rPh sb="0" eb="2">
      <t>ゼイヌキ</t>
    </rPh>
    <rPh sb="2" eb="4">
      <t>キンガク</t>
    </rPh>
    <phoneticPr fontId="1"/>
  </si>
  <si>
    <t>当社指定の追跡番号</t>
    <rPh sb="0" eb="2">
      <t>トウシャ</t>
    </rPh>
    <rPh sb="2" eb="4">
      <t>シテイ</t>
    </rPh>
    <rPh sb="5" eb="7">
      <t>ツイセキ</t>
    </rPh>
    <rPh sb="7" eb="9">
      <t>バンゴウ</t>
    </rPh>
    <phoneticPr fontId="1"/>
  </si>
  <si>
    <t>・税抜金額</t>
    <rPh sb="1" eb="3">
      <t>ゼイヌキ</t>
    </rPh>
    <rPh sb="3" eb="5">
      <t>キンガク</t>
    </rPh>
    <phoneticPr fontId="1"/>
  </si>
  <si>
    <t>・税込金額</t>
    <rPh sb="1" eb="3">
      <t>ゼイコミ</t>
    </rPh>
    <rPh sb="3" eb="4">
      <t>キン</t>
    </rPh>
    <rPh sb="4" eb="5">
      <t>ガク</t>
    </rPh>
    <phoneticPr fontId="1"/>
  </si>
  <si>
    <t>…必須</t>
    <rPh sb="1" eb="3">
      <t>ヒッス</t>
    </rPh>
    <phoneticPr fontId="1"/>
  </si>
  <si>
    <r>
      <t>当該ブック内の</t>
    </r>
    <r>
      <rPr>
        <b/>
        <sz val="11"/>
        <color rgb="FFFF0000"/>
        <rFont val="ＭＳ Ｐゴシック"/>
        <family val="3"/>
        <charset val="128"/>
      </rPr>
      <t>「①入力（請求書（控））」</t>
    </r>
    <r>
      <rPr>
        <sz val="11"/>
        <rFont val="ＭＳ Ｐゴシック"/>
        <family val="3"/>
        <charset val="128"/>
      </rPr>
      <t>シートの各項目へ直接入力（TABキーで入力欄へ）</t>
    </r>
    <r>
      <rPr>
        <sz val="11"/>
        <color theme="1"/>
        <rFont val="ＭＳ Ｐゴシック"/>
        <family val="3"/>
        <charset val="128"/>
      </rPr>
      <t>してください。</t>
    </r>
    <rPh sb="0" eb="2">
      <t>トウガイ</t>
    </rPh>
    <rPh sb="5" eb="6">
      <t>ナイ</t>
    </rPh>
    <rPh sb="9" eb="11">
      <t>ニュウリョク</t>
    </rPh>
    <rPh sb="12" eb="15">
      <t>セイキュウショ</t>
    </rPh>
    <rPh sb="16" eb="17">
      <t>ヒカ</t>
    </rPh>
    <rPh sb="24" eb="27">
      <t>カクコウモク</t>
    </rPh>
    <rPh sb="28" eb="30">
      <t>チョクセツ</t>
    </rPh>
    <rPh sb="30" eb="32">
      <t>ニュウリョク</t>
    </rPh>
    <rPh sb="39" eb="42">
      <t>ニュウリョクラン</t>
    </rPh>
    <phoneticPr fontId="1"/>
  </si>
  <si>
    <r>
      <t>※登録番号（インボイス番号）は、</t>
    </r>
    <r>
      <rPr>
        <b/>
        <sz val="11"/>
        <color rgb="FFFF0000"/>
        <rFont val="ＭＳ Ｐゴシック"/>
        <family val="3"/>
        <charset val="128"/>
      </rPr>
      <t>"T"を除く13桁の半角数字</t>
    </r>
    <r>
      <rPr>
        <sz val="11"/>
        <rFont val="ＭＳ Ｐゴシック"/>
        <family val="3"/>
        <charset val="128"/>
      </rPr>
      <t>を入力</t>
    </r>
  </si>
  <si>
    <r>
      <rPr>
        <b/>
        <sz val="11"/>
        <color rgb="FFFF0000"/>
        <rFont val="ＭＳ Ｐゴシック"/>
        <family val="3"/>
        <charset val="128"/>
      </rPr>
      <t>入力内容および請求漏れ等</t>
    </r>
    <r>
      <rPr>
        <sz val="11"/>
        <color theme="1"/>
        <rFont val="ＭＳ Ｐゴシック"/>
        <family val="3"/>
        <charset val="128"/>
      </rPr>
      <t>がないか</t>
    </r>
    <r>
      <rPr>
        <b/>
        <sz val="11"/>
        <color rgb="FFFF0000"/>
        <rFont val="ＭＳ Ｐゴシック"/>
        <family val="3"/>
        <charset val="128"/>
      </rPr>
      <t>ご確認</t>
    </r>
    <r>
      <rPr>
        <sz val="11"/>
        <color theme="1"/>
        <rFont val="ＭＳ Ｐゴシック"/>
        <family val="3"/>
        <charset val="128"/>
      </rPr>
      <t>ください。</t>
    </r>
    <rPh sb="0" eb="2">
      <t>ニュウリョク</t>
    </rPh>
    <rPh sb="2" eb="4">
      <t>ナイヨウ</t>
    </rPh>
    <rPh sb="7" eb="9">
      <t>セイキュウ</t>
    </rPh>
    <rPh sb="9" eb="10">
      <t>モ</t>
    </rPh>
    <rPh sb="11" eb="12">
      <t>トウ</t>
    </rPh>
    <rPh sb="17" eb="19">
      <t>カクニン</t>
    </rPh>
    <phoneticPr fontId="1"/>
  </si>
  <si>
    <r>
      <rPr>
        <b/>
        <sz val="11"/>
        <rFont val="ＭＳ Ｐゴシック"/>
        <family val="3"/>
        <charset val="128"/>
      </rPr>
      <t>・「①入力（請求書（控））」シート</t>
    </r>
    <r>
      <rPr>
        <sz val="11"/>
        <rFont val="ＭＳ Ｐゴシック"/>
        <family val="3"/>
        <charset val="128"/>
      </rPr>
      <t>　　　　　　　　　</t>
    </r>
    <rPh sb="3" eb="5">
      <t>ニュウリョク</t>
    </rPh>
    <rPh sb="6" eb="9">
      <t>セイキュウショ</t>
    </rPh>
    <rPh sb="10" eb="11">
      <t>ヒカ</t>
    </rPh>
    <phoneticPr fontId="1"/>
  </si>
  <si>
    <t>請求年月日</t>
    <rPh sb="0" eb="2">
      <t>セイキュウ</t>
    </rPh>
    <rPh sb="2" eb="5">
      <t>ネンガッピ</t>
    </rPh>
    <phoneticPr fontId="1"/>
  </si>
  <si>
    <t>出荷日
※出荷以外は空欄</t>
    <rPh sb="0" eb="2">
      <t>シュッカ</t>
    </rPh>
    <rPh sb="2" eb="3">
      <t>ニチ</t>
    </rPh>
    <rPh sb="5" eb="9">
      <t>シュッカイガイ</t>
    </rPh>
    <rPh sb="10" eb="12">
      <t>クウラン</t>
    </rPh>
    <phoneticPr fontId="1"/>
  </si>
  <si>
    <r>
      <t>　つきましては、下記（１～３）をご確認の上、ＰＤＦ</t>
    </r>
    <r>
      <rPr>
        <b/>
        <sz val="11"/>
        <color rgb="FFFF0000"/>
        <rFont val="ＭＳ Ｐゴシック"/>
        <family val="3"/>
        <charset val="128"/>
      </rPr>
      <t>様式での提出</t>
    </r>
    <r>
      <rPr>
        <sz val="11"/>
        <rFont val="ＭＳ Ｐゴシック"/>
        <family val="3"/>
        <charset val="128"/>
      </rPr>
      <t>をお願いいたします</t>
    </r>
    <r>
      <rPr>
        <sz val="11"/>
        <color theme="1"/>
        <rFont val="ＭＳ Ｐゴシック"/>
        <family val="3"/>
        <charset val="128"/>
      </rPr>
      <t>。</t>
    </r>
    <phoneticPr fontId="1"/>
  </si>
  <si>
    <t>※10%対象、8%対象、非課税等、合計金額…自動計算</t>
    <rPh sb="4" eb="6">
      <t>タイショウ</t>
    </rPh>
    <rPh sb="9" eb="11">
      <t>タイショウ</t>
    </rPh>
    <rPh sb="12" eb="15">
      <t>ヒカゼイ</t>
    </rPh>
    <rPh sb="15" eb="16">
      <t>トウ</t>
    </rPh>
    <rPh sb="17" eb="21">
      <t>ゴウケイキンガク</t>
    </rPh>
    <rPh sb="22" eb="26">
      <t>ジドウケイサン</t>
    </rPh>
    <phoneticPr fontId="1"/>
  </si>
  <si>
    <t>明細
番号</t>
    <rPh sb="0" eb="2">
      <t>メイサイ</t>
    </rPh>
    <rPh sb="3" eb="5">
      <t>バンゴウ</t>
    </rPh>
    <phoneticPr fontId="1"/>
  </si>
  <si>
    <t>明細
番号</t>
    <rPh sb="0" eb="2">
      <t>メイサイ</t>
    </rPh>
    <rPh sb="3" eb="5">
      <t>バンゴウ</t>
    </rPh>
    <phoneticPr fontId="1"/>
  </si>
  <si>
    <r>
      <t>　</t>
    </r>
    <r>
      <rPr>
        <sz val="11"/>
        <rFont val="ＭＳ Ｐゴシック"/>
        <family val="3"/>
        <charset val="128"/>
      </rPr>
      <t>当社指定請求書は、</t>
    </r>
    <r>
      <rPr>
        <b/>
        <sz val="11"/>
        <color rgb="FFFF0000"/>
        <rFont val="ＭＳ Ｐゴシック"/>
        <family val="3"/>
        <charset val="128"/>
      </rPr>
      <t>2023年10月1日より開始されるインボイス制度に対応した適格請求書</t>
    </r>
    <r>
      <rPr>
        <sz val="11"/>
        <rFont val="ＭＳ Ｐゴシック"/>
        <family val="3"/>
        <charset val="128"/>
      </rPr>
      <t>のEXCEL版の</t>
    </r>
    <phoneticPr fontId="1"/>
  </si>
  <si>
    <t>・明細番号</t>
    <rPh sb="1" eb="3">
      <t>メイサイ</t>
    </rPh>
    <rPh sb="3" eb="5">
      <t>バンゴウ</t>
    </rPh>
    <phoneticPr fontId="1"/>
  </si>
  <si>
    <t>　複数明細入力用として作成いたしました。</t>
    <phoneticPr fontId="1"/>
  </si>
  <si>
    <t>※本請求書をｐｄｆ形式で保存後、当社指定リンク先の担当者宛てにアップロードしてください。</t>
    <rPh sb="1" eb="2">
      <t>ホン</t>
    </rPh>
    <rPh sb="2" eb="5">
      <t>セイキュウショ</t>
    </rPh>
    <rPh sb="9" eb="11">
      <t>ケイシキ</t>
    </rPh>
    <rPh sb="12" eb="14">
      <t>ホゾン</t>
    </rPh>
    <rPh sb="14" eb="15">
      <t>アト</t>
    </rPh>
    <rPh sb="16" eb="18">
      <t>トウシャ</t>
    </rPh>
    <rPh sb="18" eb="20">
      <t>シテイ</t>
    </rPh>
    <rPh sb="23" eb="24">
      <t>サキ</t>
    </rPh>
    <rPh sb="25" eb="28">
      <t>タントウシャ</t>
    </rPh>
    <rPh sb="28" eb="29">
      <t>ア</t>
    </rPh>
    <phoneticPr fontId="1"/>
  </si>
  <si>
    <r>
      <rPr>
        <sz val="11"/>
        <color theme="1"/>
        <rFont val="ＭＳ Ｐゴシック"/>
        <family val="3"/>
        <charset val="128"/>
      </rPr>
      <t>自動作成された</t>
    </r>
    <r>
      <rPr>
        <b/>
        <sz val="11"/>
        <color rgb="FFFF0000"/>
        <rFont val="ＭＳ Ｐゴシック"/>
        <family val="3"/>
        <charset val="128"/>
      </rPr>
      <t>「②提出（請求書）」</t>
    </r>
    <r>
      <rPr>
        <sz val="11"/>
        <color theme="1"/>
        <rFont val="ＭＳ Ｐゴシック"/>
        <family val="3"/>
        <charset val="128"/>
      </rPr>
      <t>シートをEXCELのファイルから</t>
    </r>
    <r>
      <rPr>
        <b/>
        <sz val="11"/>
        <color rgb="FFFF0000"/>
        <rFont val="ＭＳ Ｐゴシック"/>
        <family val="3"/>
        <charset val="128"/>
      </rPr>
      <t>「エキスポート」を選択し、「PDF/XPSの作成」をクリックしてください。</t>
    </r>
    <rPh sb="42" eb="44">
      <t>センタク</t>
    </rPh>
    <rPh sb="55" eb="57">
      <t>サクセイ</t>
    </rPh>
    <phoneticPr fontId="1"/>
  </si>
  <si>
    <t>当社指定の注文書に記載してある枝番号</t>
    <rPh sb="0" eb="2">
      <t>トウシャ</t>
    </rPh>
    <rPh sb="2" eb="4">
      <t>シテイ</t>
    </rPh>
    <rPh sb="5" eb="8">
      <t>チュウモンショ</t>
    </rPh>
    <rPh sb="9" eb="11">
      <t>キサイ</t>
    </rPh>
    <rPh sb="15" eb="18">
      <t>エダバンゴウ</t>
    </rPh>
    <phoneticPr fontId="1"/>
  </si>
  <si>
    <t>当社指定の取引先コード（会社により固定）</t>
    <rPh sb="0" eb="2">
      <t>トウシャ</t>
    </rPh>
    <rPh sb="2" eb="4">
      <t>シテイ</t>
    </rPh>
    <rPh sb="5" eb="7">
      <t>トリヒキ</t>
    </rPh>
    <rPh sb="7" eb="8">
      <t>サキ</t>
    </rPh>
    <rPh sb="12" eb="14">
      <t>カイシャ</t>
    </rPh>
    <rPh sb="17" eb="19">
      <t>コテイ</t>
    </rPh>
    <phoneticPr fontId="1"/>
  </si>
  <si>
    <t>当社指定請求書（インボイス対応）のEXCEL入力様式について</t>
    <rPh sb="0" eb="2">
      <t>トウシャ</t>
    </rPh>
    <rPh sb="2" eb="4">
      <t>シテイ</t>
    </rPh>
    <rPh sb="4" eb="7">
      <t>セイキュウショ</t>
    </rPh>
    <rPh sb="13" eb="15">
      <t>タイオウ</t>
    </rPh>
    <rPh sb="22" eb="24">
      <t>ニュウリョク</t>
    </rPh>
    <rPh sb="24" eb="26">
      <t>ヨウシキ</t>
    </rPh>
    <phoneticPr fontId="1"/>
  </si>
  <si>
    <t>当社ホームページより担当者宛てに提出</t>
    <rPh sb="0" eb="2">
      <t>トウシャ</t>
    </rPh>
    <rPh sb="10" eb="13">
      <t>タントウシャ</t>
    </rPh>
    <rPh sb="13" eb="14">
      <t>ア</t>
    </rPh>
    <rPh sb="16" eb="18">
      <t>テイシュツ</t>
    </rPh>
    <phoneticPr fontId="1"/>
  </si>
  <si>
    <t>ＰＤＦファイルの作成</t>
    <rPh sb="8" eb="10">
      <t>サクセイ</t>
    </rPh>
    <phoneticPr fontId="1"/>
  </si>
  <si>
    <t>※社印は不要</t>
    <rPh sb="1" eb="3">
      <t>シャイン</t>
    </rPh>
    <rPh sb="4" eb="6">
      <t>フヨウ</t>
    </rPh>
    <phoneticPr fontId="1"/>
  </si>
  <si>
    <t>提出用のＰＤＦファイルが自動作成されます。　PDFファイルの名称は自由です。</t>
    <rPh sb="0" eb="2">
      <t>テイシュツ</t>
    </rPh>
    <rPh sb="2" eb="3">
      <t>ヨウ</t>
    </rPh>
    <rPh sb="12" eb="14">
      <t>ジドウ</t>
    </rPh>
    <rPh sb="14" eb="16">
      <t>サクセイ</t>
    </rPh>
    <rPh sb="30" eb="32">
      <t>メイショウ</t>
    </rPh>
    <rPh sb="33" eb="35">
      <t>ジユウ</t>
    </rPh>
    <phoneticPr fontId="1"/>
  </si>
  <si>
    <t xml:space="preserve">  当該EXCEL入力様式の作成管理部署：ナカボーテック　製造調達統括部</t>
    <rPh sb="2" eb="4">
      <t>トウガイ</t>
    </rPh>
    <rPh sb="9" eb="11">
      <t>ニュウリョク</t>
    </rPh>
    <rPh sb="11" eb="13">
      <t>ヨウシキ</t>
    </rPh>
    <rPh sb="14" eb="16">
      <t>サクセイ</t>
    </rPh>
    <rPh sb="16" eb="18">
      <t>カンリ</t>
    </rPh>
    <rPh sb="18" eb="20">
      <t>ブショ</t>
    </rPh>
    <rPh sb="29" eb="31">
      <t>セイゾウ</t>
    </rPh>
    <rPh sb="31" eb="33">
      <t>チョウタツ</t>
    </rPh>
    <rPh sb="33" eb="35">
      <t>トウカツ</t>
    </rPh>
    <rPh sb="35" eb="36">
      <t>ブ</t>
    </rPh>
    <phoneticPr fontId="1"/>
  </si>
  <si>
    <t xml:space="preserve">  当社ホームページに掲載の指定リンク先へ、該当する請求書のｐｄｆデータをアップロードし提出してください。</t>
    <rPh sb="2" eb="4">
      <t>トウシャ</t>
    </rPh>
    <rPh sb="11" eb="13">
      <t>ケイサイ</t>
    </rPh>
    <rPh sb="14" eb="16">
      <t>シテイ</t>
    </rPh>
    <rPh sb="19" eb="20">
      <t>サキ</t>
    </rPh>
    <rPh sb="22" eb="24">
      <t>ガイトウ</t>
    </rPh>
    <rPh sb="26" eb="29">
      <t>セイキュウショ</t>
    </rPh>
    <rPh sb="44" eb="46">
      <t>テイシュツ</t>
    </rPh>
    <phoneticPr fontId="1"/>
  </si>
  <si>
    <t>納入者（住所・会社名・電話・登録番号）</t>
    <rPh sb="0" eb="3">
      <t>ノウニュウシャ</t>
    </rPh>
    <rPh sb="4" eb="6">
      <t>ジュウショ</t>
    </rPh>
    <rPh sb="7" eb="10">
      <t>カイシャメイ</t>
    </rPh>
    <rPh sb="11" eb="13">
      <t>デンワ</t>
    </rPh>
    <rPh sb="14" eb="18">
      <t>トウロクバンゴウ</t>
    </rPh>
    <phoneticPr fontId="1"/>
  </si>
  <si>
    <t>郵便番号・住所・会社名・電話、登録番号（インボイス番号）※</t>
    <phoneticPr fontId="1"/>
  </si>
  <si>
    <t>・請求年月日（西暦）</t>
    <rPh sb="1" eb="3">
      <t>セイキュウ</t>
    </rPh>
    <rPh sb="3" eb="6">
      <t>ネンガッピ</t>
    </rPh>
    <rPh sb="7" eb="9">
      <t>セイレキ</t>
    </rPh>
    <phoneticPr fontId="1"/>
  </si>
  <si>
    <t>・納入者（住所・会社名・TEL）</t>
    <rPh sb="1" eb="3">
      <t>ノウニュウ</t>
    </rPh>
    <rPh sb="3" eb="4">
      <t>シャ</t>
    </rPh>
    <rPh sb="5" eb="7">
      <t>ジュウショ</t>
    </rPh>
    <rPh sb="8" eb="10">
      <t>カイシャ</t>
    </rPh>
    <phoneticPr fontId="1"/>
  </si>
  <si>
    <t>一度の請求で、連続14明細（総ページ1）まで対応可能です。</t>
    <rPh sb="0" eb="2">
      <t>イチド</t>
    </rPh>
    <phoneticPr fontId="1"/>
  </si>
  <si>
    <t>「②提出（請求書）」シートが自動作成されます。</t>
    <rPh sb="2" eb="4">
      <t>テイシュツ</t>
    </rPh>
    <rPh sb="5" eb="8">
      <t>セイキュウショ</t>
    </rPh>
    <rPh sb="14" eb="16">
      <t>ジドウ</t>
    </rPh>
    <rPh sb="16" eb="18">
      <t>サクセイ</t>
    </rPh>
    <phoneticPr fontId="1"/>
  </si>
  <si>
    <t>貴社ご担当者名</t>
    <rPh sb="0" eb="2">
      <t>キシャ</t>
    </rPh>
    <rPh sb="3" eb="6">
      <t>タントウシャ</t>
    </rPh>
    <rPh sb="6" eb="7">
      <t>メイ</t>
    </rPh>
    <phoneticPr fontId="1"/>
  </si>
  <si>
    <t>メールアドレス</t>
    <phoneticPr fontId="1"/>
  </si>
  <si>
    <t>1080401016470</t>
    <phoneticPr fontId="1"/>
  </si>
  <si>
    <t>サンプル　太郎</t>
    <rPh sb="5" eb="7">
      <t>タロウ</t>
    </rPh>
    <phoneticPr fontId="1"/>
  </si>
  <si>
    <t>SAMPLE@METAL.CO.JP</t>
    <phoneticPr fontId="1"/>
  </si>
  <si>
    <t>株式会社*****</t>
    <rPh sb="0" eb="4">
      <t>カブシキカイシャ</t>
    </rPh>
    <phoneticPr fontId="1"/>
  </si>
  <si>
    <t>***県**市****9-3</t>
    <rPh sb="3" eb="4">
      <t>ケン</t>
    </rPh>
    <rPh sb="6" eb="7">
      <t>シ</t>
    </rPh>
    <phoneticPr fontId="1"/>
  </si>
  <si>
    <t>0000-000-0000</t>
    <phoneticPr fontId="1"/>
  </si>
  <si>
    <t>　請　 求 　書　</t>
    <rPh sb="1" eb="2">
      <t>ショウ</t>
    </rPh>
    <rPh sb="4" eb="5">
      <t>モトム</t>
    </rPh>
    <rPh sb="7" eb="8">
      <t>ショ</t>
    </rPh>
    <phoneticPr fontId="1"/>
  </si>
  <si>
    <t>WBS要素</t>
    <rPh sb="3" eb="5">
      <t>ヨウソ</t>
    </rPh>
    <phoneticPr fontId="1"/>
  </si>
  <si>
    <t>注文No</t>
    <rPh sb="0" eb="2">
      <t>チュウモン</t>
    </rPh>
    <phoneticPr fontId="1"/>
  </si>
  <si>
    <t>注文先コード</t>
    <rPh sb="0" eb="2">
      <t>チュウモン</t>
    </rPh>
    <rPh sb="2" eb="3">
      <t>サキ</t>
    </rPh>
    <phoneticPr fontId="1"/>
  </si>
  <si>
    <t>・注文No</t>
    <rPh sb="1" eb="3">
      <t>チュウモン</t>
    </rPh>
    <phoneticPr fontId="1"/>
  </si>
  <si>
    <t>・注文先コード</t>
    <rPh sb="1" eb="3">
      <t>チュウモン</t>
    </rPh>
    <rPh sb="3" eb="4">
      <t>サキ</t>
    </rPh>
    <phoneticPr fontId="1"/>
  </si>
  <si>
    <t>・WBS要素</t>
    <rPh sb="4" eb="6">
      <t>ヨウソ</t>
    </rPh>
    <phoneticPr fontId="1"/>
  </si>
  <si>
    <t>支払日は締日の翌月末となります。なお、月末日が金融機関の休業日（土日祝）の場合は、前営業日といたします。</t>
    <rPh sb="0" eb="3">
      <t>シハライビ</t>
    </rPh>
    <rPh sb="4" eb="5">
      <t>シ</t>
    </rPh>
    <rPh sb="5" eb="6">
      <t>ビ</t>
    </rPh>
    <rPh sb="7" eb="8">
      <t>ヨク</t>
    </rPh>
    <rPh sb="8" eb="9">
      <t>ツキ</t>
    </rPh>
    <rPh sb="9" eb="10">
      <t>マツ</t>
    </rPh>
    <rPh sb="19" eb="22">
      <t>ゲツマツビ</t>
    </rPh>
    <rPh sb="23" eb="25">
      <t>キンユウ</t>
    </rPh>
    <rPh sb="25" eb="27">
      <t>キカン</t>
    </rPh>
    <rPh sb="28" eb="31">
      <t>キュウギョウビ</t>
    </rPh>
    <rPh sb="32" eb="34">
      <t>ドニチ</t>
    </rPh>
    <rPh sb="34" eb="35">
      <t>シュク</t>
    </rPh>
    <rPh sb="37" eb="39">
      <t>バアイ</t>
    </rPh>
    <rPh sb="41" eb="42">
      <t>ゼン</t>
    </rPh>
    <rPh sb="42" eb="45">
      <t>エイギョウビ</t>
    </rPh>
    <phoneticPr fontId="1"/>
  </si>
  <si>
    <t>支払日は締日の翌月末となります。なお、月末日が金融機関の休業日（土日祝）の場合は、前営業日といたします。</t>
    <rPh sb="0" eb="3">
      <t>シハライビ</t>
    </rPh>
    <rPh sb="4" eb="6">
      <t>シメビ</t>
    </rPh>
    <rPh sb="7" eb="10">
      <t>ヨクゲツマツ</t>
    </rPh>
    <rPh sb="19" eb="21">
      <t>ゲツマツ</t>
    </rPh>
    <rPh sb="21" eb="22">
      <t>ビ</t>
    </rPh>
    <rPh sb="23" eb="25">
      <t>キンユウ</t>
    </rPh>
    <rPh sb="25" eb="27">
      <t>キカン</t>
    </rPh>
    <rPh sb="28" eb="31">
      <t>キュウギョウビ</t>
    </rPh>
    <rPh sb="32" eb="34">
      <t>ドニチ</t>
    </rPh>
    <rPh sb="34" eb="35">
      <t>シュク</t>
    </rPh>
    <rPh sb="37" eb="39">
      <t>バアイ</t>
    </rPh>
    <rPh sb="41" eb="42">
      <t>ゼン</t>
    </rPh>
    <rPh sb="42" eb="45">
      <t>エイギョウビ</t>
    </rPh>
    <phoneticPr fontId="1"/>
  </si>
  <si>
    <t>231107 V1.06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</si>
</sst>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d&quot;日&quot;;@"/>
    <numFmt numFmtId="177" formatCode="[&lt;=999]000;[&lt;=9999]000\-00;000\-0000"/>
    <numFmt numFmtId="178" formatCode="#,##0_ "/>
    <numFmt numFmtId="179" formatCode="0#"/>
    <numFmt numFmtId="180" formatCode="0.0_ "/>
    <numFmt numFmtId="181" formatCode="#,##0.00_ "/>
    <numFmt numFmtId="182" formatCode="0_);[Red]\(0\)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indexed="10"/>
      <name val="MS P 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 val="doubleAccounting"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20"/>
      <color theme="1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rgb="FFFF000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2" borderId="10" xfId="0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15" fillId="0" borderId="8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16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16" fillId="0" borderId="9" xfId="0" applyFont="1" applyBorder="1">
      <alignment vertical="center"/>
    </xf>
    <xf numFmtId="9" fontId="5" fillId="0" borderId="10" xfId="0" applyNumberFormat="1" applyFont="1" applyBorder="1">
      <alignment vertical="center"/>
    </xf>
    <xf numFmtId="179" fontId="5" fillId="0" borderId="10" xfId="0" applyNumberFormat="1" applyFont="1" applyBorder="1" applyAlignment="1">
      <alignment vertical="center" shrinkToFit="1"/>
    </xf>
    <xf numFmtId="178" fontId="5" fillId="0" borderId="0" xfId="0" applyNumberFormat="1" applyFont="1">
      <alignment vertical="center"/>
    </xf>
    <xf numFmtId="178" fontId="5" fillId="0" borderId="10" xfId="0" applyNumberFormat="1" applyFont="1" applyBorder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49" fontId="17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0" fontId="18" fillId="0" borderId="0" xfId="0" applyFont="1">
      <alignment vertical="center"/>
    </xf>
    <xf numFmtId="49" fontId="6" fillId="0" borderId="0" xfId="0" applyNumberFormat="1" applyFont="1">
      <alignment vertical="center"/>
    </xf>
    <xf numFmtId="0" fontId="11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6" xfId="0" applyFont="1" applyBorder="1">
      <alignment vertical="center"/>
    </xf>
    <xf numFmtId="0" fontId="18" fillId="0" borderId="7" xfId="0" applyFont="1" applyBorder="1">
      <alignment vertical="center"/>
    </xf>
    <xf numFmtId="0" fontId="18" fillId="0" borderId="9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24" fillId="0" borderId="0" xfId="0" applyFont="1">
      <alignment vertical="center"/>
    </xf>
    <xf numFmtId="0" fontId="13" fillId="0" borderId="12" xfId="0" applyFont="1" applyBorder="1" applyAlignment="1">
      <alignment vertical="center"/>
    </xf>
    <xf numFmtId="0" fontId="13" fillId="3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0" xfId="0" applyFont="1">
      <alignment vertical="center"/>
    </xf>
    <xf numFmtId="49" fontId="8" fillId="0" borderId="0" xfId="0" applyNumberFormat="1" applyFont="1">
      <alignment vertical="center"/>
    </xf>
    <xf numFmtId="0" fontId="7" fillId="0" borderId="0" xfId="0" applyFont="1" applyBorder="1" applyAlignment="1">
      <alignment vertical="center"/>
    </xf>
    <xf numFmtId="0" fontId="27" fillId="0" borderId="0" xfId="0" applyFont="1">
      <alignment vertical="center"/>
    </xf>
    <xf numFmtId="55" fontId="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3" xfId="0" applyNumberFormat="1" applyFont="1" applyFill="1" applyBorder="1" applyAlignment="1" applyProtection="1">
      <alignment horizontal="center" vertical="center" shrinkToFit="1"/>
      <protection locked="0"/>
    </xf>
    <xf numFmtId="9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9" fontId="13" fillId="2" borderId="3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1" xfId="0" applyNumberFormat="1" applyFont="1" applyBorder="1" applyAlignment="1">
      <alignment vertical="center" shrinkToFit="1"/>
    </xf>
    <xf numFmtId="178" fontId="13" fillId="0" borderId="2" xfId="0" applyNumberFormat="1" applyFont="1" applyBorder="1" applyAlignment="1">
      <alignment vertical="center" shrinkToFit="1"/>
    </xf>
    <xf numFmtId="178" fontId="13" fillId="0" borderId="3" xfId="0" applyNumberFormat="1" applyFont="1" applyBorder="1" applyAlignment="1">
      <alignment vertical="center" shrinkToFit="1"/>
    </xf>
    <xf numFmtId="178" fontId="14" fillId="0" borderId="1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178" fontId="14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3" fillId="0" borderId="3" xfId="0" applyNumberFormat="1" applyFont="1" applyBorder="1" applyAlignment="1">
      <alignment horizontal="right" vertical="center"/>
    </xf>
    <xf numFmtId="178" fontId="13" fillId="0" borderId="18" xfId="0" applyNumberFormat="1" applyFont="1" applyBorder="1" applyAlignment="1">
      <alignment horizontal="center" vertical="center"/>
    </xf>
    <xf numFmtId="178" fontId="13" fillId="0" borderId="19" xfId="0" applyNumberFormat="1" applyFont="1" applyBorder="1" applyAlignment="1">
      <alignment horizontal="center" vertical="center"/>
    </xf>
    <xf numFmtId="178" fontId="13" fillId="0" borderId="20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left" vertical="center" shrinkToFit="1"/>
      <protection locked="0"/>
    </xf>
    <xf numFmtId="0" fontId="13" fillId="2" borderId="2" xfId="0" applyFont="1" applyFill="1" applyBorder="1" applyAlignment="1" applyProtection="1">
      <alignment horizontal="left" vertical="center" shrinkToFit="1"/>
      <protection locked="0"/>
    </xf>
    <xf numFmtId="0" fontId="13" fillId="2" borderId="3" xfId="0" applyFont="1" applyFill="1" applyBorder="1" applyAlignment="1" applyProtection="1">
      <alignment horizontal="left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13" fillId="2" borderId="3" xfId="0" applyFont="1" applyFill="1" applyBorder="1" applyAlignment="1" applyProtection="1">
      <alignment horizontal="center" vertical="center" shrinkToFit="1"/>
      <protection locked="0"/>
    </xf>
    <xf numFmtId="180" fontId="13" fillId="2" borderId="1" xfId="0" applyNumberFormat="1" applyFont="1" applyFill="1" applyBorder="1" applyAlignment="1" applyProtection="1">
      <alignment vertical="center" shrinkToFit="1"/>
      <protection locked="0"/>
    </xf>
    <xf numFmtId="180" fontId="13" fillId="2" borderId="2" xfId="0" applyNumberFormat="1" applyFont="1" applyFill="1" applyBorder="1" applyAlignment="1" applyProtection="1">
      <alignment vertical="center" shrinkToFit="1"/>
      <protection locked="0"/>
    </xf>
    <xf numFmtId="180" fontId="13" fillId="2" borderId="3" xfId="0" applyNumberFormat="1" applyFont="1" applyFill="1" applyBorder="1" applyAlignment="1" applyProtection="1">
      <alignment vertical="center" shrinkToFit="1"/>
      <protection locked="0"/>
    </xf>
    <xf numFmtId="181" fontId="13" fillId="2" borderId="1" xfId="0" applyNumberFormat="1" applyFont="1" applyFill="1" applyBorder="1" applyAlignment="1" applyProtection="1">
      <alignment vertical="center" shrinkToFit="1"/>
      <protection locked="0"/>
    </xf>
    <xf numFmtId="181" fontId="13" fillId="2" borderId="2" xfId="0" applyNumberFormat="1" applyFont="1" applyFill="1" applyBorder="1" applyAlignment="1" applyProtection="1">
      <alignment vertical="center" shrinkToFit="1"/>
      <protection locked="0"/>
    </xf>
    <xf numFmtId="181" fontId="13" fillId="2" borderId="3" xfId="0" applyNumberFormat="1" applyFont="1" applyFill="1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right" vertical="center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0" fontId="7" fillId="0" borderId="7" xfId="0" quotePrefix="1" applyFont="1" applyBorder="1" applyAlignment="1">
      <alignment horizontal="center" vertical="top"/>
    </xf>
    <xf numFmtId="0" fontId="7" fillId="0" borderId="8" xfId="0" quotePrefix="1" applyFont="1" applyBorder="1" applyAlignment="1">
      <alignment horizontal="center" vertical="top"/>
    </xf>
    <xf numFmtId="0" fontId="7" fillId="0" borderId="9" xfId="0" quotePrefix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left" vertical="center" indent="1"/>
      <protection locked="0"/>
    </xf>
    <xf numFmtId="0" fontId="12" fillId="3" borderId="2" xfId="0" applyFont="1" applyFill="1" applyBorder="1" applyAlignment="1" applyProtection="1">
      <alignment horizontal="left" vertical="center" indent="1"/>
      <protection locked="0"/>
    </xf>
    <xf numFmtId="0" fontId="12" fillId="3" borderId="3" xfId="0" applyFont="1" applyFill="1" applyBorder="1" applyAlignment="1" applyProtection="1">
      <alignment horizontal="left" vertical="center" indent="1"/>
      <protection locked="0"/>
    </xf>
    <xf numFmtId="0" fontId="26" fillId="3" borderId="1" xfId="1" applyFill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indent="2"/>
    </xf>
    <xf numFmtId="0" fontId="7" fillId="0" borderId="5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7" fillId="0" borderId="7" xfId="0" applyFont="1" applyBorder="1" applyAlignment="1">
      <alignment horizontal="distributed" vertical="center" indent="2"/>
    </xf>
    <xf numFmtId="0" fontId="7" fillId="0" borderId="8" xfId="0" applyFont="1" applyBorder="1" applyAlignment="1">
      <alignment horizontal="distributed" vertical="center" indent="2"/>
    </xf>
    <xf numFmtId="0" fontId="7" fillId="0" borderId="9" xfId="0" applyFont="1" applyBorder="1" applyAlignment="1">
      <alignment horizontal="distributed" vertical="center" indent="2"/>
    </xf>
    <xf numFmtId="0" fontId="7" fillId="0" borderId="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distributed" vertical="center" wrapText="1" indent="2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3" xfId="0" applyNumberFormat="1" applyFont="1" applyFill="1" applyBorder="1" applyAlignment="1" applyProtection="1">
      <alignment horizontal="center" vertical="center"/>
      <protection locked="0"/>
    </xf>
    <xf numFmtId="177" fontId="11" fillId="0" borderId="5" xfId="0" applyNumberFormat="1" applyFont="1" applyBorder="1" applyAlignment="1">
      <alignment horizontal="center" vertical="center"/>
    </xf>
    <xf numFmtId="177" fontId="12" fillId="2" borderId="5" xfId="0" applyNumberFormat="1" applyFont="1" applyFill="1" applyBorder="1" applyAlignment="1" applyProtection="1">
      <alignment horizontal="center" vertical="center"/>
      <protection locked="0"/>
    </xf>
    <xf numFmtId="182" fontId="23" fillId="0" borderId="2" xfId="0" applyNumberFormat="1" applyFont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distributed" vertical="center" indent="1"/>
    </xf>
    <xf numFmtId="14" fontId="13" fillId="3" borderId="1" xfId="0" applyNumberFormat="1" applyFont="1" applyFill="1" applyBorder="1" applyAlignment="1" applyProtection="1">
      <alignment horizontal="center" vertical="center"/>
      <protection locked="0"/>
    </xf>
    <xf numFmtId="14" fontId="13" fillId="3" borderId="2" xfId="0" applyNumberFormat="1" applyFont="1" applyFill="1" applyBorder="1" applyAlignment="1" applyProtection="1">
      <alignment horizontal="center" vertical="center"/>
      <protection locked="0"/>
    </xf>
    <xf numFmtId="14" fontId="13" fillId="3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181" fontId="13" fillId="0" borderId="1" xfId="0" applyNumberFormat="1" applyFont="1" applyBorder="1" applyAlignment="1">
      <alignment vertical="center" shrinkToFit="1"/>
    </xf>
    <xf numFmtId="181" fontId="13" fillId="0" borderId="2" xfId="0" applyNumberFormat="1" applyFont="1" applyBorder="1" applyAlignment="1">
      <alignment vertical="center" shrinkToFit="1"/>
    </xf>
    <xf numFmtId="181" fontId="13" fillId="0" borderId="3" xfId="0" applyNumberFormat="1" applyFont="1" applyBorder="1" applyAlignment="1">
      <alignment vertical="center" shrinkToFit="1"/>
    </xf>
    <xf numFmtId="9" fontId="13" fillId="0" borderId="1" xfId="0" applyNumberFormat="1" applyFont="1" applyBorder="1" applyAlignment="1">
      <alignment horizontal="center" vertical="center" shrinkToFit="1"/>
    </xf>
    <xf numFmtId="9" fontId="13" fillId="0" borderId="2" xfId="0" applyNumberFormat="1" applyFont="1" applyBorder="1" applyAlignment="1">
      <alignment horizontal="center" vertical="center" shrinkToFit="1"/>
    </xf>
    <xf numFmtId="9" fontId="13" fillId="0" borderId="3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180" fontId="13" fillId="0" borderId="1" xfId="0" applyNumberFormat="1" applyFont="1" applyBorder="1" applyAlignment="1">
      <alignment vertical="center" shrinkToFit="1"/>
    </xf>
    <xf numFmtId="180" fontId="13" fillId="0" borderId="2" xfId="0" applyNumberFormat="1" applyFont="1" applyBorder="1" applyAlignment="1">
      <alignment vertical="center" shrinkToFit="1"/>
    </xf>
    <xf numFmtId="180" fontId="13" fillId="0" borderId="3" xfId="0" applyNumberFormat="1" applyFont="1" applyBorder="1" applyAlignment="1">
      <alignment vertical="center" shrinkToFit="1"/>
    </xf>
    <xf numFmtId="178" fontId="13" fillId="0" borderId="4" xfId="0" applyNumberFormat="1" applyFont="1" applyBorder="1" applyAlignment="1">
      <alignment horizontal="right" vertical="center"/>
    </xf>
    <xf numFmtId="178" fontId="13" fillId="0" borderId="5" xfId="0" applyNumberFormat="1" applyFont="1" applyBorder="1" applyAlignment="1">
      <alignment horizontal="right" vertical="center"/>
    </xf>
    <xf numFmtId="178" fontId="13" fillId="0" borderId="6" xfId="0" applyNumberFormat="1" applyFont="1" applyBorder="1" applyAlignment="1">
      <alignment horizontal="right" vertical="center"/>
    </xf>
    <xf numFmtId="178" fontId="13" fillId="0" borderId="21" xfId="0" applyNumberFormat="1" applyFont="1" applyBorder="1" applyAlignment="1">
      <alignment horizontal="right" vertical="center"/>
    </xf>
    <xf numFmtId="178" fontId="13" fillId="0" borderId="22" xfId="0" applyNumberFormat="1" applyFont="1" applyBorder="1" applyAlignment="1">
      <alignment horizontal="right" vertical="center"/>
    </xf>
    <xf numFmtId="178" fontId="13" fillId="0" borderId="2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left" vertical="center" indent="1"/>
      <protection locked="0"/>
    </xf>
    <xf numFmtId="0" fontId="12" fillId="0" borderId="2" xfId="0" applyFont="1" applyFill="1" applyBorder="1" applyAlignment="1" applyProtection="1">
      <alignment horizontal="left" vertical="center" indent="1"/>
      <protection locked="0"/>
    </xf>
    <xf numFmtId="0" fontId="12" fillId="0" borderId="3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14" fontId="13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2" fillId="0" borderId="1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95250</xdr:colOff>
      <xdr:row>9</xdr:row>
      <xdr:rowOff>116417</xdr:rowOff>
    </xdr:from>
    <xdr:to>
      <xdr:col>79</xdr:col>
      <xdr:colOff>23035</xdr:colOff>
      <xdr:row>12</xdr:row>
      <xdr:rowOff>189255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23ABD0E-4C47-412F-9A1B-78423807492C}"/>
            </a:ext>
          </a:extLst>
        </xdr:cNvPr>
        <xdr:cNvSpPr txBox="1"/>
      </xdr:nvSpPr>
      <xdr:spPr>
        <a:xfrm>
          <a:off x="9683750" y="2688167"/>
          <a:ext cx="5367618" cy="930088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lang="ja-JP" altLang="en-US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本シートは控です。送付用の請求書を</a:t>
          </a:r>
          <a:r>
            <a:rPr lang="en-US" altLang="ja-JP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lang="ja-JP" altLang="en-US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に変換する際は、「②提出（請求書）」シートからお願いいたします。</a:t>
          </a:r>
          <a:endParaRPr kumimoji="1" lang="ja-JP" altLang="en-US" sz="20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123266</xdr:colOff>
      <xdr:row>10</xdr:row>
      <xdr:rowOff>89647</xdr:rowOff>
    </xdr:from>
    <xdr:to>
      <xdr:col>72</xdr:col>
      <xdr:colOff>168089</xdr:colOff>
      <xdr:row>12</xdr:row>
      <xdr:rowOff>201706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E02BA6-4CB8-4EDE-9CE8-1F02AB2F3AA2}"/>
            </a:ext>
          </a:extLst>
        </xdr:cNvPr>
        <xdr:cNvSpPr txBox="1"/>
      </xdr:nvSpPr>
      <xdr:spPr>
        <a:xfrm>
          <a:off x="9345707" y="3104029"/>
          <a:ext cx="5490882" cy="694765"/>
        </a:xfrm>
        <a:prstGeom prst="rect">
          <a:avLst/>
        </a:prstGeom>
        <a:solidFill>
          <a:schemeClr val="bg1"/>
        </a:solidFill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400"/>
            <a:t>【</a:t>
          </a:r>
          <a:r>
            <a:rPr kumimoji="1" lang="ja-JP" altLang="en-US" sz="1400"/>
            <a:t>ファイル</a:t>
          </a:r>
          <a:r>
            <a:rPr kumimoji="1" lang="en-US" altLang="ja-JP" sz="1400"/>
            <a:t>】</a:t>
          </a:r>
          <a:r>
            <a:rPr kumimoji="1" lang="ja-JP" altLang="en-US" sz="1400"/>
            <a:t>→</a:t>
          </a:r>
          <a:r>
            <a:rPr kumimoji="1" lang="en-US" altLang="ja-JP" sz="1400"/>
            <a:t>【</a:t>
          </a:r>
          <a:r>
            <a:rPr kumimoji="1" lang="ja-JP" altLang="en-US" sz="1400"/>
            <a:t>エクスポート</a:t>
          </a:r>
          <a:r>
            <a:rPr kumimoji="1" lang="en-US" altLang="ja-JP" sz="1400"/>
            <a:t>】</a:t>
          </a:r>
          <a:r>
            <a:rPr kumimoji="1" lang="ja-JP" altLang="en-US" sz="1400"/>
            <a:t>→</a:t>
          </a:r>
          <a:r>
            <a:rPr kumimoji="1" lang="en-US" altLang="ja-JP" sz="1400"/>
            <a:t>【PDF/XPS】</a:t>
          </a:r>
          <a:r>
            <a:rPr kumimoji="1" lang="ja-JP" altLang="en-US" sz="1400"/>
            <a:t>の作成をクリック</a:t>
          </a:r>
          <a:endParaRPr kumimoji="1" lang="en-US" altLang="ja-JP" sz="1400"/>
        </a:p>
        <a:p>
          <a:r>
            <a:rPr kumimoji="1" lang="ja-JP" altLang="en-US" sz="1400"/>
            <a:t>ファイル名称は自由記載となります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MPLE@METAL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88195-9310-4574-A22C-44D207695298}">
  <sheetPr>
    <pageSetUpPr fitToPage="1"/>
  </sheetPr>
  <dimension ref="A1:F65"/>
  <sheetViews>
    <sheetView showGridLines="0" zoomScaleNormal="100" workbookViewId="0">
      <selection activeCell="C9" sqref="C9:E10"/>
    </sheetView>
  </sheetViews>
  <sheetFormatPr defaultRowHeight="13.5"/>
  <cols>
    <col min="1" max="1" width="4.625" style="41" customWidth="1"/>
    <col min="2" max="2" width="3.625" style="3" customWidth="1"/>
    <col min="3" max="3" width="32" style="3" customWidth="1"/>
    <col min="4" max="4" width="11.25" style="3" customWidth="1"/>
    <col min="5" max="5" width="60.25" style="3" customWidth="1"/>
    <col min="6" max="16384" width="9" style="3"/>
  </cols>
  <sheetData>
    <row r="1" spans="1:5" ht="20.25" customHeight="1"/>
    <row r="3" spans="1:5" ht="17.25">
      <c r="A3" s="40" t="s">
        <v>0</v>
      </c>
      <c r="E3" s="17"/>
    </row>
    <row r="4" spans="1:5" ht="17.25">
      <c r="A4" s="40"/>
      <c r="E4" s="72"/>
    </row>
    <row r="5" spans="1:5" ht="17.25">
      <c r="A5" s="40"/>
      <c r="E5" s="81">
        <v>45200</v>
      </c>
    </row>
    <row r="6" spans="1:5">
      <c r="E6" s="17" t="s">
        <v>1</v>
      </c>
    </row>
    <row r="7" spans="1:5">
      <c r="E7" s="66"/>
    </row>
    <row r="8" spans="1:5">
      <c r="E8" s="72"/>
    </row>
    <row r="9" spans="1:5">
      <c r="C9" s="82" t="s">
        <v>87</v>
      </c>
      <c r="D9" s="82"/>
      <c r="E9" s="82"/>
    </row>
    <row r="10" spans="1:5" ht="6" customHeight="1">
      <c r="C10" s="82"/>
      <c r="D10" s="82"/>
      <c r="E10" s="82"/>
    </row>
    <row r="11" spans="1:5" ht="17.25" customHeight="1">
      <c r="C11" s="3" t="s">
        <v>89</v>
      </c>
    </row>
    <row r="12" spans="1:5" ht="19.5" customHeight="1">
      <c r="C12" s="3" t="s">
        <v>83</v>
      </c>
    </row>
    <row r="13" spans="1:5" ht="19.5" customHeight="1"/>
    <row r="14" spans="1:5" ht="18.75" customHeight="1">
      <c r="A14" s="83" t="s">
        <v>2</v>
      </c>
      <c r="B14" s="83"/>
      <c r="C14" s="83"/>
      <c r="D14" s="83"/>
      <c r="E14" s="83"/>
    </row>
    <row r="16" spans="1:5">
      <c r="C16" s="42"/>
    </row>
    <row r="17" spans="1:6">
      <c r="C17" s="42"/>
    </row>
    <row r="18" spans="1:6" ht="15.95" customHeight="1">
      <c r="A18" s="43" t="s">
        <v>3</v>
      </c>
      <c r="B18" s="44" t="s">
        <v>94</v>
      </c>
    </row>
    <row r="19" spans="1:6" ht="15.95" customHeight="1">
      <c r="B19" s="26" t="s">
        <v>4</v>
      </c>
      <c r="C19" s="3" t="s">
        <v>77</v>
      </c>
    </row>
    <row r="20" spans="1:6" ht="15.95" customHeight="1">
      <c r="B20" s="26"/>
      <c r="C20" s="47" t="s">
        <v>106</v>
      </c>
    </row>
    <row r="21" spans="1:6" ht="15.95" customHeight="1">
      <c r="B21" s="26"/>
      <c r="C21" s="47" t="s">
        <v>105</v>
      </c>
      <c r="D21" s="45"/>
      <c r="E21" s="45"/>
    </row>
    <row r="22" spans="1:6" ht="15.95" customHeight="1">
      <c r="B22" s="26"/>
      <c r="C22" s="3" t="s">
        <v>5</v>
      </c>
      <c r="E22" s="3" t="s">
        <v>6</v>
      </c>
    </row>
    <row r="23" spans="1:6" ht="15.95" customHeight="1">
      <c r="B23" s="26"/>
      <c r="C23" s="3" t="s">
        <v>103</v>
      </c>
      <c r="D23" s="3" t="s">
        <v>76</v>
      </c>
      <c r="E23" s="3" t="s">
        <v>8</v>
      </c>
    </row>
    <row r="24" spans="1:6" ht="15.95" customHeight="1">
      <c r="A24" s="3"/>
      <c r="B24" s="26"/>
      <c r="C24" s="3" t="s">
        <v>104</v>
      </c>
      <c r="D24" s="3" t="s">
        <v>76</v>
      </c>
      <c r="E24" s="47" t="s">
        <v>102</v>
      </c>
    </row>
    <row r="25" spans="1:6" ht="15.95" customHeight="1">
      <c r="A25" s="3"/>
      <c r="B25" s="26"/>
      <c r="E25" s="3" t="s">
        <v>78</v>
      </c>
      <c r="F25" s="46"/>
    </row>
    <row r="26" spans="1:6" ht="15.95" customHeight="1">
      <c r="A26" s="3"/>
      <c r="B26" s="26"/>
      <c r="E26" s="3" t="s">
        <v>97</v>
      </c>
      <c r="F26" s="46"/>
    </row>
    <row r="27" spans="1:6" ht="15.95" customHeight="1">
      <c r="A27" s="3"/>
      <c r="B27" s="26"/>
      <c r="C27" s="3" t="s">
        <v>119</v>
      </c>
      <c r="D27" s="3" t="s">
        <v>76</v>
      </c>
      <c r="E27" s="3" t="s">
        <v>9</v>
      </c>
    </row>
    <row r="28" spans="1:6" ht="15.95" customHeight="1">
      <c r="A28" s="3"/>
      <c r="B28" s="26"/>
      <c r="C28" s="3" t="s">
        <v>88</v>
      </c>
      <c r="D28" s="3" t="s">
        <v>76</v>
      </c>
      <c r="E28" s="3" t="s">
        <v>92</v>
      </c>
    </row>
    <row r="29" spans="1:6" ht="15.95" customHeight="1">
      <c r="A29" s="3"/>
      <c r="B29" s="26"/>
      <c r="C29" s="3" t="s">
        <v>120</v>
      </c>
      <c r="D29" s="3" t="s">
        <v>76</v>
      </c>
      <c r="E29" s="3" t="s">
        <v>93</v>
      </c>
    </row>
    <row r="30" spans="1:6" ht="15.95" customHeight="1">
      <c r="A30" s="3"/>
      <c r="B30" s="26"/>
      <c r="C30" s="3" t="s">
        <v>121</v>
      </c>
      <c r="D30" s="3" t="s">
        <v>7</v>
      </c>
      <c r="E30" s="3" t="s">
        <v>73</v>
      </c>
    </row>
    <row r="31" spans="1:6" ht="15.95" customHeight="1">
      <c r="A31" s="3"/>
      <c r="B31" s="26"/>
      <c r="C31" s="3" t="s">
        <v>10</v>
      </c>
      <c r="D31" s="3" t="s">
        <v>7</v>
      </c>
      <c r="E31" s="3" t="s">
        <v>11</v>
      </c>
    </row>
    <row r="32" spans="1:6" ht="15.95" customHeight="1">
      <c r="A32" s="3"/>
      <c r="B32" s="26"/>
      <c r="C32" s="3" t="s">
        <v>12</v>
      </c>
      <c r="D32" s="3" t="s">
        <v>76</v>
      </c>
      <c r="E32" s="3" t="s">
        <v>13</v>
      </c>
    </row>
    <row r="33" spans="1:5" ht="15.95" customHeight="1">
      <c r="A33" s="3"/>
      <c r="B33" s="26"/>
      <c r="C33" s="3" t="s">
        <v>14</v>
      </c>
      <c r="D33" s="3" t="s">
        <v>76</v>
      </c>
      <c r="E33" s="3" t="s">
        <v>15</v>
      </c>
    </row>
    <row r="34" spans="1:5" ht="15.95" customHeight="1">
      <c r="A34" s="3"/>
      <c r="B34" s="26"/>
      <c r="C34" s="3" t="s">
        <v>16</v>
      </c>
      <c r="D34" s="3" t="s">
        <v>76</v>
      </c>
      <c r="E34" s="3" t="s">
        <v>17</v>
      </c>
    </row>
    <row r="35" spans="1:5" ht="15.95" customHeight="1">
      <c r="A35" s="3"/>
      <c r="B35" s="26"/>
      <c r="C35" s="3" t="s">
        <v>18</v>
      </c>
      <c r="D35" s="3" t="s">
        <v>76</v>
      </c>
      <c r="E35" s="3" t="s">
        <v>63</v>
      </c>
    </row>
    <row r="36" spans="1:5" ht="15.95" customHeight="1">
      <c r="A36" s="3"/>
      <c r="B36" s="26"/>
      <c r="C36" s="3" t="s">
        <v>64</v>
      </c>
      <c r="D36" s="3" t="s">
        <v>7</v>
      </c>
      <c r="E36" s="77" t="s">
        <v>20</v>
      </c>
    </row>
    <row r="37" spans="1:5" ht="15.95" customHeight="1">
      <c r="A37" s="3"/>
      <c r="B37" s="26"/>
      <c r="C37" s="3" t="s">
        <v>21</v>
      </c>
      <c r="D37" s="3" t="s">
        <v>76</v>
      </c>
      <c r="E37" s="77" t="s">
        <v>22</v>
      </c>
    </row>
    <row r="38" spans="1:5" ht="15.95" customHeight="1">
      <c r="A38" s="3"/>
      <c r="B38" s="26"/>
      <c r="E38" s="77"/>
    </row>
    <row r="39" spans="1:5" ht="15.95" customHeight="1">
      <c r="A39" s="3"/>
      <c r="B39" s="26"/>
      <c r="C39" s="3" t="s">
        <v>23</v>
      </c>
      <c r="E39" s="42"/>
    </row>
    <row r="40" spans="1:5" ht="15.95" customHeight="1">
      <c r="A40" s="3"/>
      <c r="B40" s="26"/>
      <c r="C40" s="3" t="s">
        <v>74</v>
      </c>
      <c r="D40" s="3" t="s">
        <v>7</v>
      </c>
      <c r="E40" s="47" t="s">
        <v>84</v>
      </c>
    </row>
    <row r="41" spans="1:5" ht="15.95" customHeight="1">
      <c r="A41" s="3"/>
      <c r="B41" s="26"/>
      <c r="C41" s="3" t="s">
        <v>24</v>
      </c>
      <c r="D41" s="3" t="s">
        <v>7</v>
      </c>
      <c r="E41" s="47" t="s">
        <v>84</v>
      </c>
    </row>
    <row r="42" spans="1:5" ht="15.95" customHeight="1">
      <c r="A42" s="3"/>
      <c r="B42" s="26"/>
      <c r="C42" s="3" t="s">
        <v>75</v>
      </c>
      <c r="D42" s="3" t="s">
        <v>7</v>
      </c>
      <c r="E42" s="47" t="s">
        <v>84</v>
      </c>
    </row>
    <row r="43" spans="1:5" ht="15.95" customHeight="1">
      <c r="B43" s="26"/>
      <c r="E43" s="78"/>
    </row>
    <row r="44" spans="1:5">
      <c r="B44" s="26" t="s">
        <v>25</v>
      </c>
      <c r="C44" s="3" t="s">
        <v>79</v>
      </c>
    </row>
    <row r="45" spans="1:5">
      <c r="B45" s="26"/>
    </row>
    <row r="46" spans="1:5" s="44" customFormat="1" ht="14.25">
      <c r="A46" s="43" t="s">
        <v>26</v>
      </c>
      <c r="B46" s="44" t="s">
        <v>96</v>
      </c>
    </row>
    <row r="47" spans="1:5" s="44" customFormat="1" ht="14.25">
      <c r="A47" s="43"/>
      <c r="B47" s="44" t="s">
        <v>91</v>
      </c>
    </row>
    <row r="48" spans="1:5">
      <c r="B48" s="75" t="s">
        <v>98</v>
      </c>
      <c r="C48" s="47"/>
    </row>
    <row r="49" spans="1:5">
      <c r="B49" s="75"/>
      <c r="C49" s="47"/>
    </row>
    <row r="50" spans="1:5">
      <c r="B50" s="26"/>
    </row>
    <row r="51" spans="1:5">
      <c r="B51" s="26"/>
      <c r="C51" s="3" t="s">
        <v>27</v>
      </c>
    </row>
    <row r="52" spans="1:5" ht="18.75" customHeight="1">
      <c r="B52" s="26"/>
      <c r="C52" s="48" t="s">
        <v>80</v>
      </c>
      <c r="D52" s="49"/>
      <c r="E52" s="76" t="s">
        <v>56</v>
      </c>
    </row>
    <row r="53" spans="1:5">
      <c r="B53" s="26"/>
      <c r="C53" s="50" t="s">
        <v>57</v>
      </c>
      <c r="D53" s="14"/>
      <c r="E53" s="51" t="s">
        <v>28</v>
      </c>
    </row>
    <row r="54" spans="1:5" ht="2.25" customHeight="1">
      <c r="B54" s="26"/>
      <c r="C54" s="52"/>
      <c r="D54" s="30"/>
      <c r="E54" s="53"/>
    </row>
    <row r="55" spans="1:5" ht="13.5" customHeight="1">
      <c r="B55" s="26"/>
    </row>
    <row r="56" spans="1:5">
      <c r="B56" s="26"/>
    </row>
    <row r="58" spans="1:5" s="44" customFormat="1" ht="14.25">
      <c r="A58" s="43" t="s">
        <v>29</v>
      </c>
      <c r="B58" s="44" t="s">
        <v>95</v>
      </c>
    </row>
    <row r="59" spans="1:5">
      <c r="B59" s="47" t="s">
        <v>100</v>
      </c>
    </row>
    <row r="60" spans="1:5">
      <c r="B60" s="26"/>
    </row>
    <row r="62" spans="1:5" s="44" customFormat="1" ht="14.25">
      <c r="A62" s="43" t="s">
        <v>30</v>
      </c>
      <c r="B62" s="44" t="s">
        <v>31</v>
      </c>
    </row>
    <row r="63" spans="1:5">
      <c r="B63" s="3" t="s">
        <v>99</v>
      </c>
    </row>
    <row r="64" spans="1:5">
      <c r="B64" s="26"/>
    </row>
    <row r="65" spans="5:5">
      <c r="E65" s="17" t="s">
        <v>32</v>
      </c>
    </row>
  </sheetData>
  <mergeCells count="2">
    <mergeCell ref="C9:E10"/>
    <mergeCell ref="A14:E14"/>
  </mergeCells>
  <phoneticPr fontId="1"/>
  <printOptions horizontalCentered="1"/>
  <pageMargins left="0.55000000000000004" right="0.43" top="0.55000000000000004" bottom="0.35" header="0.23" footer="0.2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8877C-69E8-4085-81C7-F001ECC18675}">
  <sheetPr>
    <pageSetUpPr fitToPage="1"/>
  </sheetPr>
  <dimension ref="A1:BZ31"/>
  <sheetViews>
    <sheetView showGridLines="0" tabSelected="1" zoomScale="90" zoomScaleNormal="90" workbookViewId="0">
      <pane ySplit="16" topLeftCell="A17" activePane="bottomLeft" state="frozen"/>
      <selection activeCell="F11" sqref="F11"/>
      <selection pane="bottomLeft" activeCell="B17" sqref="B17:K17"/>
    </sheetView>
  </sheetViews>
  <sheetFormatPr defaultColWidth="2.75" defaultRowHeight="17.25" customHeight="1"/>
  <cols>
    <col min="1" max="1" width="4.5" style="3" bestFit="1" customWidth="1"/>
    <col min="2" max="73" width="2.625" style="3" customWidth="1"/>
    <col min="74" max="74" width="7.625" style="3" hidden="1" customWidth="1"/>
    <col min="75" max="75" width="11.125" style="3" hidden="1" customWidth="1"/>
    <col min="76" max="76" width="7.625" style="3" hidden="1" customWidth="1"/>
    <col min="77" max="78" width="3.625" style="3" hidden="1" customWidth="1"/>
    <col min="79" max="16384" width="2.75" style="3"/>
  </cols>
  <sheetData>
    <row r="1" spans="1:78" ht="23.1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Y1" s="1" t="s">
        <v>59</v>
      </c>
      <c r="Z1" s="1"/>
      <c r="AA1" s="1"/>
      <c r="AB1" s="1"/>
      <c r="AC1" s="1"/>
      <c r="AD1" s="1"/>
      <c r="AE1" s="1"/>
      <c r="AF1" s="1"/>
      <c r="AG1" s="1"/>
      <c r="AH1" s="1"/>
      <c r="AI1" s="1"/>
      <c r="BJ1" s="119" t="s">
        <v>81</v>
      </c>
      <c r="BK1" s="120"/>
      <c r="BL1" s="120"/>
      <c r="BM1" s="120"/>
      <c r="BN1" s="168">
        <v>45138</v>
      </c>
      <c r="BO1" s="169"/>
      <c r="BP1" s="169"/>
      <c r="BQ1" s="169"/>
      <c r="BR1" s="169"/>
      <c r="BS1" s="169"/>
      <c r="BT1" s="169"/>
      <c r="BU1" s="170"/>
    </row>
    <row r="2" spans="1:78" ht="23.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Z2" s="5" t="s">
        <v>34</v>
      </c>
      <c r="AA2" s="6"/>
      <c r="AC2" s="6"/>
      <c r="AD2" s="6"/>
      <c r="AE2" s="6"/>
      <c r="AF2" s="6"/>
      <c r="AH2" s="6"/>
      <c r="AI2" s="1"/>
      <c r="BJ2" s="58"/>
      <c r="BK2" s="59"/>
      <c r="BL2" s="59"/>
      <c r="BM2" s="60" t="s">
        <v>69</v>
      </c>
      <c r="BN2" s="97">
        <v>1</v>
      </c>
      <c r="BO2" s="97"/>
      <c r="BP2" s="59" t="s">
        <v>70</v>
      </c>
      <c r="BQ2" s="173">
        <f>COUNTA($AW17:$AW30)</f>
        <v>0</v>
      </c>
      <c r="BR2" s="173"/>
      <c r="BS2" s="59" t="s">
        <v>71</v>
      </c>
      <c r="BT2" s="59"/>
      <c r="BU2" s="61"/>
    </row>
    <row r="3" spans="1:78" ht="23.1" customHeight="1">
      <c r="B3" s="63" t="s">
        <v>62</v>
      </c>
      <c r="Y3" s="7"/>
      <c r="Z3" s="8"/>
      <c r="AA3" s="59" t="s">
        <v>101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9"/>
      <c r="BA3" s="96" t="s">
        <v>65</v>
      </c>
      <c r="BB3" s="97"/>
      <c r="BC3" s="97"/>
      <c r="BD3" s="97"/>
      <c r="BE3" s="97"/>
      <c r="BF3" s="97"/>
      <c r="BG3" s="98"/>
      <c r="BH3" s="96" t="s">
        <v>35</v>
      </c>
      <c r="BI3" s="97"/>
      <c r="BJ3" s="97"/>
      <c r="BK3" s="97"/>
      <c r="BL3" s="97"/>
      <c r="BM3" s="97"/>
      <c r="BN3" s="98"/>
      <c r="BO3" s="96" t="s">
        <v>66</v>
      </c>
      <c r="BP3" s="97"/>
      <c r="BQ3" s="97"/>
      <c r="BR3" s="97"/>
      <c r="BS3" s="97"/>
      <c r="BT3" s="97"/>
      <c r="BU3" s="98"/>
    </row>
    <row r="4" spans="1:78" ht="23.1" customHeight="1">
      <c r="D4" s="10" t="s">
        <v>60</v>
      </c>
      <c r="E4" s="63" t="s">
        <v>61</v>
      </c>
      <c r="F4" s="11"/>
      <c r="G4" s="11"/>
      <c r="H4" s="11"/>
      <c r="Y4" s="12"/>
      <c r="Z4" s="171" t="s">
        <v>36</v>
      </c>
      <c r="AA4" s="171"/>
      <c r="AB4" s="172">
        <v>1111111</v>
      </c>
      <c r="AC4" s="172"/>
      <c r="AD4" s="172"/>
      <c r="AE4" s="172"/>
      <c r="AF4" s="172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5"/>
      <c r="AW4" s="105" t="s">
        <v>38</v>
      </c>
      <c r="AX4" s="106"/>
      <c r="AY4" s="106"/>
      <c r="AZ4" s="107"/>
      <c r="BA4" s="99">
        <f>BV31</f>
        <v>0</v>
      </c>
      <c r="BB4" s="100"/>
      <c r="BC4" s="100"/>
      <c r="BD4" s="100"/>
      <c r="BE4" s="100"/>
      <c r="BF4" s="100"/>
      <c r="BG4" s="101"/>
      <c r="BH4" s="99">
        <f>ROUND(BA4*10%,0)</f>
        <v>0</v>
      </c>
      <c r="BI4" s="100"/>
      <c r="BJ4" s="100"/>
      <c r="BK4" s="100"/>
      <c r="BL4" s="100"/>
      <c r="BM4" s="100"/>
      <c r="BN4" s="101"/>
      <c r="BO4" s="99">
        <f>SUM(BA4,BH4)</f>
        <v>0</v>
      </c>
      <c r="BP4" s="100"/>
      <c r="BQ4" s="100"/>
      <c r="BR4" s="100"/>
      <c r="BS4" s="100"/>
      <c r="BT4" s="100"/>
      <c r="BU4" s="101"/>
    </row>
    <row r="5" spans="1:78" ht="23.1" customHeight="1">
      <c r="D5" s="16"/>
      <c r="E5" s="11"/>
      <c r="F5" s="11"/>
      <c r="G5" s="11"/>
      <c r="H5" s="11"/>
      <c r="W5" s="17"/>
      <c r="Y5" s="18"/>
      <c r="Z5" s="138" t="s">
        <v>113</v>
      </c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9"/>
      <c r="AW5" s="105" t="s">
        <v>37</v>
      </c>
      <c r="AX5" s="106"/>
      <c r="AY5" s="106"/>
      <c r="AZ5" s="107"/>
      <c r="BA5" s="99">
        <f>BW31</f>
        <v>0</v>
      </c>
      <c r="BB5" s="100"/>
      <c r="BC5" s="100"/>
      <c r="BD5" s="100"/>
      <c r="BE5" s="100"/>
      <c r="BF5" s="100"/>
      <c r="BG5" s="101"/>
      <c r="BH5" s="99">
        <f>ROUND(BA5*8%,0)</f>
        <v>0</v>
      </c>
      <c r="BI5" s="100"/>
      <c r="BJ5" s="100"/>
      <c r="BK5" s="100"/>
      <c r="BL5" s="100"/>
      <c r="BM5" s="100"/>
      <c r="BN5" s="101"/>
      <c r="BO5" s="99">
        <f>SUM(BA5,BH5)</f>
        <v>0</v>
      </c>
      <c r="BP5" s="100"/>
      <c r="BQ5" s="100"/>
      <c r="BR5" s="100"/>
      <c r="BS5" s="100"/>
      <c r="BT5" s="100"/>
      <c r="BU5" s="101"/>
    </row>
    <row r="6" spans="1:78" ht="23.1" customHeight="1">
      <c r="Y6" s="18"/>
      <c r="Z6" s="138" t="s">
        <v>112</v>
      </c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9"/>
      <c r="AW6" s="105" t="s">
        <v>39</v>
      </c>
      <c r="AX6" s="106"/>
      <c r="AY6" s="106"/>
      <c r="AZ6" s="107"/>
      <c r="BA6" s="99">
        <f>BX31</f>
        <v>0</v>
      </c>
      <c r="BB6" s="100"/>
      <c r="BC6" s="100"/>
      <c r="BD6" s="100"/>
      <c r="BE6" s="100"/>
      <c r="BF6" s="100"/>
      <c r="BG6" s="101"/>
      <c r="BH6" s="102"/>
      <c r="BI6" s="103"/>
      <c r="BJ6" s="103"/>
      <c r="BK6" s="103"/>
      <c r="BL6" s="103"/>
      <c r="BM6" s="103"/>
      <c r="BN6" s="104"/>
      <c r="BO6" s="99">
        <f>SUM(BA6,BH6)</f>
        <v>0</v>
      </c>
      <c r="BP6" s="100"/>
      <c r="BQ6" s="100"/>
      <c r="BR6" s="100"/>
      <c r="BS6" s="100"/>
      <c r="BT6" s="100"/>
      <c r="BU6" s="101"/>
    </row>
    <row r="7" spans="1:78" ht="23.1" customHeight="1">
      <c r="B7" s="127" t="s">
        <v>118</v>
      </c>
      <c r="C7" s="128"/>
      <c r="D7" s="128"/>
      <c r="E7" s="128"/>
      <c r="F7" s="128"/>
      <c r="G7" s="128"/>
      <c r="H7" s="128"/>
      <c r="I7" s="128"/>
      <c r="J7" s="128"/>
      <c r="K7" s="129"/>
      <c r="L7" s="73"/>
      <c r="M7" s="73"/>
      <c r="N7" s="73"/>
      <c r="O7" s="177"/>
      <c r="P7" s="177"/>
      <c r="Q7" s="177"/>
      <c r="R7" s="177"/>
      <c r="S7" s="177"/>
      <c r="T7" s="177"/>
      <c r="U7" s="177"/>
      <c r="V7" s="177"/>
      <c r="Y7" s="1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9"/>
      <c r="AW7" s="105" t="s">
        <v>40</v>
      </c>
      <c r="AX7" s="106"/>
      <c r="AY7" s="106"/>
      <c r="AZ7" s="107"/>
      <c r="BA7" s="93">
        <f>SUM(BA4:BG6)</f>
        <v>0</v>
      </c>
      <c r="BB7" s="94"/>
      <c r="BC7" s="94"/>
      <c r="BD7" s="94"/>
      <c r="BE7" s="94"/>
      <c r="BF7" s="94"/>
      <c r="BG7" s="95"/>
      <c r="BH7" s="93">
        <f>SUM(BH4:BN6)</f>
        <v>0</v>
      </c>
      <c r="BI7" s="94"/>
      <c r="BJ7" s="94"/>
      <c r="BK7" s="94"/>
      <c r="BL7" s="94"/>
      <c r="BM7" s="94"/>
      <c r="BN7" s="95"/>
      <c r="BO7" s="93">
        <f>SUM(BA7,BH7)</f>
        <v>0</v>
      </c>
      <c r="BP7" s="94"/>
      <c r="BQ7" s="94"/>
      <c r="BR7" s="94"/>
      <c r="BS7" s="94"/>
      <c r="BT7" s="94"/>
      <c r="BU7" s="95"/>
    </row>
    <row r="8" spans="1:78" ht="23.1" customHeight="1">
      <c r="B8" s="130"/>
      <c r="C8" s="131"/>
      <c r="D8" s="131"/>
      <c r="E8" s="131"/>
      <c r="F8" s="131"/>
      <c r="G8" s="131"/>
      <c r="H8" s="131"/>
      <c r="I8" s="131"/>
      <c r="J8" s="131"/>
      <c r="K8" s="132"/>
      <c r="L8" s="73"/>
      <c r="M8" s="73"/>
      <c r="N8" s="73"/>
      <c r="O8" s="69"/>
      <c r="P8" s="70"/>
      <c r="Q8" s="70"/>
      <c r="R8" s="71"/>
      <c r="S8" s="70"/>
      <c r="T8" s="71"/>
      <c r="U8" s="70"/>
      <c r="V8" s="71"/>
      <c r="Y8" s="18"/>
      <c r="AB8" s="137" t="s">
        <v>41</v>
      </c>
      <c r="AC8" s="137"/>
      <c r="AD8" s="137"/>
      <c r="AE8" s="138" t="s">
        <v>114</v>
      </c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65"/>
      <c r="AU8" s="64"/>
      <c r="BW8" s="21" t="s">
        <v>51</v>
      </c>
    </row>
    <row r="9" spans="1:78" ht="23.1" customHeight="1">
      <c r="B9" s="139">
        <v>2974700</v>
      </c>
      <c r="C9" s="140"/>
      <c r="D9" s="140"/>
      <c r="E9" s="140"/>
      <c r="F9" s="140"/>
      <c r="G9" s="140"/>
      <c r="H9" s="141"/>
      <c r="I9" s="57" t="s">
        <v>42</v>
      </c>
      <c r="J9" s="54">
        <v>0</v>
      </c>
      <c r="K9" s="56">
        <v>5</v>
      </c>
      <c r="L9" s="74"/>
      <c r="M9" s="74"/>
      <c r="N9" s="74"/>
      <c r="O9" s="70"/>
      <c r="P9" s="70"/>
      <c r="Q9" s="70"/>
      <c r="R9" s="70"/>
      <c r="S9" s="70"/>
      <c r="T9" s="70"/>
      <c r="U9" s="70"/>
      <c r="V9" s="70"/>
      <c r="W9" s="22"/>
      <c r="Y9" s="23"/>
      <c r="Z9" s="142" t="s">
        <v>43</v>
      </c>
      <c r="AA9" s="142"/>
      <c r="AB9" s="142"/>
      <c r="AC9" s="142"/>
      <c r="AD9" s="142"/>
      <c r="AE9" s="24" t="s">
        <v>58</v>
      </c>
      <c r="AF9" s="143" t="s">
        <v>109</v>
      </c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25"/>
      <c r="BW9" s="21"/>
    </row>
    <row r="10" spans="1:78" ht="23.1" customHeight="1">
      <c r="Y10" s="148" t="s">
        <v>107</v>
      </c>
      <c r="Z10" s="148"/>
      <c r="AA10" s="148"/>
      <c r="AB10" s="148"/>
      <c r="AC10" s="148"/>
      <c r="AD10" s="148"/>
      <c r="AE10" s="148"/>
      <c r="AF10" s="148"/>
      <c r="AG10" s="149" t="s">
        <v>110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1"/>
      <c r="BW10" s="27" t="s">
        <v>54</v>
      </c>
    </row>
    <row r="11" spans="1:78" ht="23.1" customHeight="1">
      <c r="Y11" s="148" t="s">
        <v>108</v>
      </c>
      <c r="Z11" s="148"/>
      <c r="AA11" s="148"/>
      <c r="AB11" s="148"/>
      <c r="AC11" s="148"/>
      <c r="AD11" s="148"/>
      <c r="AE11" s="148"/>
      <c r="AF11" s="148"/>
      <c r="AG11" s="152" t="s">
        <v>111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1"/>
      <c r="BW11" s="27">
        <v>0.08</v>
      </c>
    </row>
    <row r="12" spans="1:78" ht="23.1" customHeight="1">
      <c r="BW12" s="27">
        <v>0.1</v>
      </c>
    </row>
    <row r="13" spans="1:78" ht="23.1" customHeight="1">
      <c r="A13" s="153" t="s">
        <v>44</v>
      </c>
      <c r="B13" s="154"/>
      <c r="C13" s="155"/>
      <c r="D13" s="14">
        <v>1</v>
      </c>
      <c r="E13" s="14" t="s">
        <v>45</v>
      </c>
      <c r="F13" s="14" t="s">
        <v>46</v>
      </c>
      <c r="G13" s="14"/>
      <c r="H13" s="14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9"/>
      <c r="AO13" s="26"/>
      <c r="AP13" s="26"/>
      <c r="AQ13" s="26"/>
      <c r="AR13" s="26"/>
      <c r="AS13" s="26"/>
      <c r="AT13" s="26"/>
      <c r="AU13" s="26"/>
      <c r="AV13" s="26"/>
    </row>
    <row r="14" spans="1:78" ht="23.1" customHeight="1">
      <c r="A14" s="156"/>
      <c r="B14" s="157"/>
      <c r="C14" s="158"/>
      <c r="D14" s="30">
        <v>2</v>
      </c>
      <c r="E14" s="30" t="s">
        <v>45</v>
      </c>
      <c r="F14" s="30" t="s">
        <v>122</v>
      </c>
      <c r="G14" s="30"/>
      <c r="H14" s="3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31"/>
      <c r="AS14" s="96" t="s">
        <v>47</v>
      </c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8"/>
    </row>
    <row r="15" spans="1:78" ht="15.75" customHeight="1">
      <c r="A15" s="122" t="s">
        <v>48</v>
      </c>
      <c r="B15" s="127" t="s">
        <v>117</v>
      </c>
      <c r="C15" s="128"/>
      <c r="D15" s="128"/>
      <c r="E15" s="128"/>
      <c r="F15" s="128"/>
      <c r="G15" s="128"/>
      <c r="H15" s="128"/>
      <c r="I15" s="128"/>
      <c r="J15" s="128"/>
      <c r="K15" s="129"/>
      <c r="L15" s="147" t="s">
        <v>85</v>
      </c>
      <c r="M15" s="128"/>
      <c r="N15" s="129"/>
      <c r="O15" s="124" t="s">
        <v>116</v>
      </c>
      <c r="P15" s="125"/>
      <c r="Q15" s="125"/>
      <c r="R15" s="125"/>
      <c r="S15" s="125"/>
      <c r="T15" s="125"/>
      <c r="U15" s="126"/>
      <c r="V15" s="124" t="s">
        <v>49</v>
      </c>
      <c r="W15" s="125"/>
      <c r="X15" s="125"/>
      <c r="Y15" s="125"/>
      <c r="Z15" s="125"/>
      <c r="AA15" s="125"/>
      <c r="AB15" s="125"/>
      <c r="AC15" s="126"/>
      <c r="AD15" s="127" t="s">
        <v>50</v>
      </c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9"/>
      <c r="AQ15" s="133" t="s">
        <v>15</v>
      </c>
      <c r="AR15" s="134"/>
      <c r="AS15" s="127" t="s">
        <v>17</v>
      </c>
      <c r="AT15" s="128"/>
      <c r="AU15" s="128"/>
      <c r="AV15" s="129"/>
      <c r="AW15" s="159" t="s">
        <v>19</v>
      </c>
      <c r="AX15" s="160"/>
      <c r="AY15" s="160"/>
      <c r="AZ15" s="160"/>
      <c r="BA15" s="160"/>
      <c r="BB15" s="161"/>
      <c r="BC15" s="133" t="s">
        <v>65</v>
      </c>
      <c r="BD15" s="165"/>
      <c r="BE15" s="165"/>
      <c r="BF15" s="165"/>
      <c r="BG15" s="165"/>
      <c r="BH15" s="134"/>
      <c r="BI15" s="133" t="s">
        <v>51</v>
      </c>
      <c r="BJ15" s="165"/>
      <c r="BK15" s="134"/>
      <c r="BL15" s="167" t="s">
        <v>82</v>
      </c>
      <c r="BM15" s="160"/>
      <c r="BN15" s="160"/>
      <c r="BO15" s="160"/>
      <c r="BP15" s="160"/>
      <c r="BQ15" s="160"/>
      <c r="BR15" s="160"/>
      <c r="BS15" s="160"/>
      <c r="BT15" s="160"/>
      <c r="BU15" s="161"/>
      <c r="BV15" s="119" t="s">
        <v>72</v>
      </c>
      <c r="BW15" s="120"/>
      <c r="BX15" s="121"/>
    </row>
    <row r="16" spans="1:78" ht="15.75" customHeight="1">
      <c r="A16" s="123"/>
      <c r="B16" s="130"/>
      <c r="C16" s="131"/>
      <c r="D16" s="131"/>
      <c r="E16" s="131"/>
      <c r="F16" s="131"/>
      <c r="G16" s="131"/>
      <c r="H16" s="131"/>
      <c r="I16" s="131"/>
      <c r="J16" s="131"/>
      <c r="K16" s="132"/>
      <c r="L16" s="130"/>
      <c r="M16" s="131"/>
      <c r="N16" s="132"/>
      <c r="O16" s="144" t="s">
        <v>52</v>
      </c>
      <c r="P16" s="145"/>
      <c r="Q16" s="145"/>
      <c r="R16" s="145"/>
      <c r="S16" s="145"/>
      <c r="T16" s="145"/>
      <c r="U16" s="146"/>
      <c r="V16" s="144" t="s">
        <v>53</v>
      </c>
      <c r="W16" s="145"/>
      <c r="X16" s="145"/>
      <c r="Y16" s="145"/>
      <c r="Z16" s="145"/>
      <c r="AA16" s="145"/>
      <c r="AB16" s="145"/>
      <c r="AC16" s="146"/>
      <c r="AD16" s="130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2"/>
      <c r="AQ16" s="135"/>
      <c r="AR16" s="136"/>
      <c r="AS16" s="130"/>
      <c r="AT16" s="131"/>
      <c r="AU16" s="131"/>
      <c r="AV16" s="132"/>
      <c r="AW16" s="162"/>
      <c r="AX16" s="163"/>
      <c r="AY16" s="163"/>
      <c r="AZ16" s="163"/>
      <c r="BA16" s="163"/>
      <c r="BB16" s="164"/>
      <c r="BC16" s="135"/>
      <c r="BD16" s="166"/>
      <c r="BE16" s="166"/>
      <c r="BF16" s="166"/>
      <c r="BG16" s="166"/>
      <c r="BH16" s="136"/>
      <c r="BI16" s="135"/>
      <c r="BJ16" s="166"/>
      <c r="BK16" s="136"/>
      <c r="BL16" s="162"/>
      <c r="BM16" s="163"/>
      <c r="BN16" s="163"/>
      <c r="BO16" s="163"/>
      <c r="BP16" s="163"/>
      <c r="BQ16" s="163"/>
      <c r="BR16" s="163"/>
      <c r="BS16" s="163"/>
      <c r="BT16" s="163"/>
      <c r="BU16" s="164"/>
      <c r="BV16" s="32">
        <v>0.1</v>
      </c>
      <c r="BW16" s="32">
        <v>0.08</v>
      </c>
      <c r="BX16" s="32" t="s">
        <v>54</v>
      </c>
      <c r="BY16" s="26" t="s">
        <v>68</v>
      </c>
      <c r="BZ16" s="26" t="s">
        <v>67</v>
      </c>
    </row>
    <row r="17" spans="1:78" ht="30" customHeight="1">
      <c r="A17" s="33">
        <v>1</v>
      </c>
      <c r="B17" s="174"/>
      <c r="C17" s="175"/>
      <c r="D17" s="175"/>
      <c r="E17" s="175"/>
      <c r="F17" s="175"/>
      <c r="G17" s="175"/>
      <c r="H17" s="175"/>
      <c r="I17" s="175"/>
      <c r="J17" s="175"/>
      <c r="K17" s="176"/>
      <c r="L17" s="174"/>
      <c r="M17" s="175"/>
      <c r="N17" s="176"/>
      <c r="O17" s="84"/>
      <c r="P17" s="85"/>
      <c r="Q17" s="85"/>
      <c r="R17" s="85"/>
      <c r="S17" s="85"/>
      <c r="T17" s="85"/>
      <c r="U17" s="86"/>
      <c r="V17" s="108"/>
      <c r="W17" s="109"/>
      <c r="X17" s="109"/>
      <c r="Y17" s="109"/>
      <c r="Z17" s="109"/>
      <c r="AA17" s="109"/>
      <c r="AB17" s="109"/>
      <c r="AC17" s="110"/>
      <c r="AD17" s="108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10"/>
      <c r="AQ17" s="111"/>
      <c r="AR17" s="112"/>
      <c r="AS17" s="113"/>
      <c r="AT17" s="114"/>
      <c r="AU17" s="114"/>
      <c r="AV17" s="115"/>
      <c r="AW17" s="116"/>
      <c r="AX17" s="117"/>
      <c r="AY17" s="117"/>
      <c r="AZ17" s="117"/>
      <c r="BA17" s="117"/>
      <c r="BB17" s="118"/>
      <c r="BC17" s="90" t="str">
        <f>IF($AD17="","",ROUND($AS17*$AW17,0))</f>
        <v/>
      </c>
      <c r="BD17" s="91"/>
      <c r="BE17" s="91"/>
      <c r="BF17" s="91"/>
      <c r="BG17" s="91"/>
      <c r="BH17" s="92"/>
      <c r="BI17" s="87"/>
      <c r="BJ17" s="88"/>
      <c r="BK17" s="89"/>
      <c r="BL17" s="178"/>
      <c r="BM17" s="179"/>
      <c r="BN17" s="179"/>
      <c r="BO17" s="179"/>
      <c r="BP17" s="179"/>
      <c r="BQ17" s="179"/>
      <c r="BR17" s="179"/>
      <c r="BS17" s="179"/>
      <c r="BT17" s="179"/>
      <c r="BU17" s="180"/>
      <c r="BV17" s="34">
        <f>IF($BI17=10%,$BC17,0)</f>
        <v>0</v>
      </c>
      <c r="BW17" s="34">
        <f>IF($BI17=8%,$BC17,0)</f>
        <v>0</v>
      </c>
      <c r="BX17" s="34">
        <f t="shared" ref="BX17:BX30" si="0">IF($BI17="非税",$BC17,0)</f>
        <v>0</v>
      </c>
      <c r="BY17" s="3">
        <v>17</v>
      </c>
      <c r="BZ17" s="3">
        <v>1</v>
      </c>
    </row>
    <row r="18" spans="1:78" ht="30" customHeight="1">
      <c r="A18" s="33">
        <v>2</v>
      </c>
      <c r="B18" s="174"/>
      <c r="C18" s="175"/>
      <c r="D18" s="175"/>
      <c r="E18" s="175"/>
      <c r="F18" s="175"/>
      <c r="G18" s="175"/>
      <c r="H18" s="175"/>
      <c r="I18" s="175"/>
      <c r="J18" s="175"/>
      <c r="K18" s="176"/>
      <c r="L18" s="174"/>
      <c r="M18" s="175"/>
      <c r="N18" s="176"/>
      <c r="O18" s="84"/>
      <c r="P18" s="85"/>
      <c r="Q18" s="85"/>
      <c r="R18" s="85"/>
      <c r="S18" s="85"/>
      <c r="T18" s="85"/>
      <c r="U18" s="86"/>
      <c r="V18" s="108"/>
      <c r="W18" s="109"/>
      <c r="X18" s="109"/>
      <c r="Y18" s="109"/>
      <c r="Z18" s="109"/>
      <c r="AA18" s="109"/>
      <c r="AB18" s="109"/>
      <c r="AC18" s="110"/>
      <c r="AD18" s="108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10"/>
      <c r="AQ18" s="111"/>
      <c r="AR18" s="112"/>
      <c r="AS18" s="113"/>
      <c r="AT18" s="114"/>
      <c r="AU18" s="114"/>
      <c r="AV18" s="115"/>
      <c r="AW18" s="116"/>
      <c r="AX18" s="117"/>
      <c r="AY18" s="117"/>
      <c r="AZ18" s="117"/>
      <c r="BA18" s="117"/>
      <c r="BB18" s="118"/>
      <c r="BC18" s="90" t="str">
        <f t="shared" ref="BC18:BC30" si="1">IF($AD18="","",ROUND($AS18*$AW18,0))</f>
        <v/>
      </c>
      <c r="BD18" s="91"/>
      <c r="BE18" s="91"/>
      <c r="BF18" s="91"/>
      <c r="BG18" s="91"/>
      <c r="BH18" s="92"/>
      <c r="BI18" s="87"/>
      <c r="BJ18" s="88"/>
      <c r="BK18" s="89"/>
      <c r="BL18" s="178"/>
      <c r="BM18" s="179"/>
      <c r="BN18" s="179"/>
      <c r="BO18" s="179"/>
      <c r="BP18" s="179"/>
      <c r="BQ18" s="179"/>
      <c r="BR18" s="179"/>
      <c r="BS18" s="179"/>
      <c r="BT18" s="179"/>
      <c r="BU18" s="180"/>
      <c r="BV18" s="34">
        <f t="shared" ref="BV18:BV30" si="2">IF($BI18=10%,$BC18,0)</f>
        <v>0</v>
      </c>
      <c r="BW18" s="34">
        <f t="shared" ref="BW18:BW30" si="3">IF($BI18=8%,$BC18,0)</f>
        <v>0</v>
      </c>
      <c r="BX18" s="34">
        <f t="shared" si="0"/>
        <v>0</v>
      </c>
      <c r="BY18" s="3">
        <v>18</v>
      </c>
      <c r="BZ18" s="3">
        <v>1</v>
      </c>
    </row>
    <row r="19" spans="1:78" ht="30" customHeight="1">
      <c r="A19" s="33">
        <v>3</v>
      </c>
      <c r="B19" s="174"/>
      <c r="C19" s="175"/>
      <c r="D19" s="175"/>
      <c r="E19" s="175"/>
      <c r="F19" s="175"/>
      <c r="G19" s="175"/>
      <c r="H19" s="175"/>
      <c r="I19" s="175"/>
      <c r="J19" s="175"/>
      <c r="K19" s="176"/>
      <c r="L19" s="174"/>
      <c r="M19" s="175"/>
      <c r="N19" s="176"/>
      <c r="O19" s="84"/>
      <c r="P19" s="85"/>
      <c r="Q19" s="85"/>
      <c r="R19" s="85"/>
      <c r="S19" s="85"/>
      <c r="T19" s="85"/>
      <c r="U19" s="86"/>
      <c r="V19" s="108"/>
      <c r="W19" s="109"/>
      <c r="X19" s="109"/>
      <c r="Y19" s="109"/>
      <c r="Z19" s="109"/>
      <c r="AA19" s="109"/>
      <c r="AB19" s="109"/>
      <c r="AC19" s="110"/>
      <c r="AD19" s="108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10"/>
      <c r="AQ19" s="111"/>
      <c r="AR19" s="112"/>
      <c r="AS19" s="113"/>
      <c r="AT19" s="114"/>
      <c r="AU19" s="114"/>
      <c r="AV19" s="115"/>
      <c r="AW19" s="116"/>
      <c r="AX19" s="117"/>
      <c r="AY19" s="117"/>
      <c r="AZ19" s="117"/>
      <c r="BA19" s="117"/>
      <c r="BB19" s="118"/>
      <c r="BC19" s="90" t="str">
        <f t="shared" si="1"/>
        <v/>
      </c>
      <c r="BD19" s="91"/>
      <c r="BE19" s="91"/>
      <c r="BF19" s="91"/>
      <c r="BG19" s="91"/>
      <c r="BH19" s="92"/>
      <c r="BI19" s="87"/>
      <c r="BJ19" s="88"/>
      <c r="BK19" s="89"/>
      <c r="BL19" s="178"/>
      <c r="BM19" s="179"/>
      <c r="BN19" s="179"/>
      <c r="BO19" s="179"/>
      <c r="BP19" s="179"/>
      <c r="BQ19" s="179"/>
      <c r="BR19" s="179"/>
      <c r="BS19" s="179"/>
      <c r="BT19" s="179"/>
      <c r="BU19" s="180"/>
      <c r="BV19" s="34">
        <f t="shared" si="2"/>
        <v>0</v>
      </c>
      <c r="BW19" s="34">
        <f t="shared" si="3"/>
        <v>0</v>
      </c>
      <c r="BX19" s="34">
        <f t="shared" si="0"/>
        <v>0</v>
      </c>
      <c r="BY19" s="3">
        <v>19</v>
      </c>
      <c r="BZ19" s="3">
        <v>1</v>
      </c>
    </row>
    <row r="20" spans="1:78" ht="30" customHeight="1">
      <c r="A20" s="33">
        <v>4</v>
      </c>
      <c r="B20" s="174"/>
      <c r="C20" s="175"/>
      <c r="D20" s="175"/>
      <c r="E20" s="175"/>
      <c r="F20" s="175"/>
      <c r="G20" s="175"/>
      <c r="H20" s="175"/>
      <c r="I20" s="175"/>
      <c r="J20" s="175"/>
      <c r="K20" s="176"/>
      <c r="L20" s="174"/>
      <c r="M20" s="175"/>
      <c r="N20" s="176"/>
      <c r="O20" s="84"/>
      <c r="P20" s="85"/>
      <c r="Q20" s="85"/>
      <c r="R20" s="85"/>
      <c r="S20" s="85"/>
      <c r="T20" s="85"/>
      <c r="U20" s="86"/>
      <c r="V20" s="108"/>
      <c r="W20" s="109"/>
      <c r="X20" s="109"/>
      <c r="Y20" s="109"/>
      <c r="Z20" s="109"/>
      <c r="AA20" s="109"/>
      <c r="AB20" s="109"/>
      <c r="AC20" s="110"/>
      <c r="AD20" s="108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10"/>
      <c r="AQ20" s="111"/>
      <c r="AR20" s="112"/>
      <c r="AS20" s="113"/>
      <c r="AT20" s="114"/>
      <c r="AU20" s="114"/>
      <c r="AV20" s="115"/>
      <c r="AW20" s="116"/>
      <c r="AX20" s="117"/>
      <c r="AY20" s="117"/>
      <c r="AZ20" s="117"/>
      <c r="BA20" s="117"/>
      <c r="BB20" s="118"/>
      <c r="BC20" s="90" t="str">
        <f t="shared" si="1"/>
        <v/>
      </c>
      <c r="BD20" s="91"/>
      <c r="BE20" s="91"/>
      <c r="BF20" s="91"/>
      <c r="BG20" s="91"/>
      <c r="BH20" s="92"/>
      <c r="BI20" s="87"/>
      <c r="BJ20" s="88"/>
      <c r="BK20" s="89"/>
      <c r="BL20" s="178"/>
      <c r="BM20" s="179"/>
      <c r="BN20" s="179"/>
      <c r="BO20" s="179"/>
      <c r="BP20" s="179"/>
      <c r="BQ20" s="179"/>
      <c r="BR20" s="179"/>
      <c r="BS20" s="179"/>
      <c r="BT20" s="179"/>
      <c r="BU20" s="180"/>
      <c r="BV20" s="34">
        <f t="shared" si="2"/>
        <v>0</v>
      </c>
      <c r="BW20" s="34">
        <f t="shared" si="3"/>
        <v>0</v>
      </c>
      <c r="BX20" s="34">
        <f t="shared" si="0"/>
        <v>0</v>
      </c>
      <c r="BY20" s="3">
        <v>20</v>
      </c>
      <c r="BZ20" s="3">
        <v>1</v>
      </c>
    </row>
    <row r="21" spans="1:78" ht="30" customHeight="1">
      <c r="A21" s="33">
        <v>5</v>
      </c>
      <c r="B21" s="174"/>
      <c r="C21" s="175"/>
      <c r="D21" s="175"/>
      <c r="E21" s="175"/>
      <c r="F21" s="175"/>
      <c r="G21" s="175"/>
      <c r="H21" s="175"/>
      <c r="I21" s="175"/>
      <c r="J21" s="175"/>
      <c r="K21" s="176"/>
      <c r="L21" s="174"/>
      <c r="M21" s="175"/>
      <c r="N21" s="176"/>
      <c r="O21" s="84"/>
      <c r="P21" s="85"/>
      <c r="Q21" s="85"/>
      <c r="R21" s="85"/>
      <c r="S21" s="85"/>
      <c r="T21" s="85"/>
      <c r="U21" s="86"/>
      <c r="V21" s="108"/>
      <c r="W21" s="109"/>
      <c r="X21" s="109"/>
      <c r="Y21" s="109"/>
      <c r="Z21" s="109"/>
      <c r="AA21" s="109"/>
      <c r="AB21" s="109"/>
      <c r="AC21" s="110"/>
      <c r="AD21" s="108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10"/>
      <c r="AQ21" s="111"/>
      <c r="AR21" s="112"/>
      <c r="AS21" s="113"/>
      <c r="AT21" s="114"/>
      <c r="AU21" s="114"/>
      <c r="AV21" s="115"/>
      <c r="AW21" s="116"/>
      <c r="AX21" s="117"/>
      <c r="AY21" s="117"/>
      <c r="AZ21" s="117"/>
      <c r="BA21" s="117"/>
      <c r="BB21" s="118"/>
      <c r="BC21" s="90" t="str">
        <f t="shared" si="1"/>
        <v/>
      </c>
      <c r="BD21" s="91"/>
      <c r="BE21" s="91"/>
      <c r="BF21" s="91"/>
      <c r="BG21" s="91"/>
      <c r="BH21" s="92"/>
      <c r="BI21" s="87"/>
      <c r="BJ21" s="88"/>
      <c r="BK21" s="89"/>
      <c r="BL21" s="178"/>
      <c r="BM21" s="179"/>
      <c r="BN21" s="179"/>
      <c r="BO21" s="179"/>
      <c r="BP21" s="179"/>
      <c r="BQ21" s="179"/>
      <c r="BR21" s="179"/>
      <c r="BS21" s="179"/>
      <c r="BT21" s="179"/>
      <c r="BU21" s="180"/>
      <c r="BV21" s="34">
        <f t="shared" si="2"/>
        <v>0</v>
      </c>
      <c r="BW21" s="34">
        <f t="shared" si="3"/>
        <v>0</v>
      </c>
      <c r="BX21" s="34">
        <f t="shared" si="0"/>
        <v>0</v>
      </c>
      <c r="BY21" s="3">
        <v>21</v>
      </c>
      <c r="BZ21" s="3">
        <v>1</v>
      </c>
    </row>
    <row r="22" spans="1:78" ht="30" customHeight="1">
      <c r="A22" s="33">
        <v>6</v>
      </c>
      <c r="B22" s="174"/>
      <c r="C22" s="175"/>
      <c r="D22" s="175"/>
      <c r="E22" s="175"/>
      <c r="F22" s="175"/>
      <c r="G22" s="175"/>
      <c r="H22" s="175"/>
      <c r="I22" s="175"/>
      <c r="J22" s="175"/>
      <c r="K22" s="176"/>
      <c r="L22" s="174"/>
      <c r="M22" s="175"/>
      <c r="N22" s="176"/>
      <c r="O22" s="84"/>
      <c r="P22" s="85"/>
      <c r="Q22" s="85"/>
      <c r="R22" s="85"/>
      <c r="S22" s="85"/>
      <c r="T22" s="85"/>
      <c r="U22" s="86"/>
      <c r="V22" s="108"/>
      <c r="W22" s="109"/>
      <c r="X22" s="109"/>
      <c r="Y22" s="109"/>
      <c r="Z22" s="109"/>
      <c r="AA22" s="109"/>
      <c r="AB22" s="109"/>
      <c r="AC22" s="110"/>
      <c r="AD22" s="108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10"/>
      <c r="AQ22" s="111"/>
      <c r="AR22" s="112"/>
      <c r="AS22" s="113"/>
      <c r="AT22" s="114"/>
      <c r="AU22" s="114"/>
      <c r="AV22" s="115"/>
      <c r="AW22" s="116"/>
      <c r="AX22" s="117"/>
      <c r="AY22" s="117"/>
      <c r="AZ22" s="117"/>
      <c r="BA22" s="117"/>
      <c r="BB22" s="118"/>
      <c r="BC22" s="90" t="str">
        <f t="shared" si="1"/>
        <v/>
      </c>
      <c r="BD22" s="91"/>
      <c r="BE22" s="91"/>
      <c r="BF22" s="91"/>
      <c r="BG22" s="91"/>
      <c r="BH22" s="92"/>
      <c r="BI22" s="87"/>
      <c r="BJ22" s="88"/>
      <c r="BK22" s="89"/>
      <c r="BL22" s="178"/>
      <c r="BM22" s="179"/>
      <c r="BN22" s="179"/>
      <c r="BO22" s="179"/>
      <c r="BP22" s="179"/>
      <c r="BQ22" s="179"/>
      <c r="BR22" s="179"/>
      <c r="BS22" s="179"/>
      <c r="BT22" s="179"/>
      <c r="BU22" s="180"/>
      <c r="BV22" s="34">
        <f t="shared" si="2"/>
        <v>0</v>
      </c>
      <c r="BW22" s="34">
        <f t="shared" si="3"/>
        <v>0</v>
      </c>
      <c r="BX22" s="34">
        <f t="shared" si="0"/>
        <v>0</v>
      </c>
      <c r="BY22" s="3">
        <v>22</v>
      </c>
      <c r="BZ22" s="3">
        <v>1</v>
      </c>
    </row>
    <row r="23" spans="1:78" ht="30" customHeight="1">
      <c r="A23" s="33">
        <v>7</v>
      </c>
      <c r="B23" s="174"/>
      <c r="C23" s="175"/>
      <c r="D23" s="175"/>
      <c r="E23" s="175"/>
      <c r="F23" s="175"/>
      <c r="G23" s="175"/>
      <c r="H23" s="175"/>
      <c r="I23" s="175"/>
      <c r="J23" s="175"/>
      <c r="K23" s="176"/>
      <c r="L23" s="174"/>
      <c r="M23" s="175"/>
      <c r="N23" s="176"/>
      <c r="O23" s="84"/>
      <c r="P23" s="85"/>
      <c r="Q23" s="85"/>
      <c r="R23" s="85"/>
      <c r="S23" s="85"/>
      <c r="T23" s="85"/>
      <c r="U23" s="86"/>
      <c r="V23" s="108"/>
      <c r="W23" s="109"/>
      <c r="X23" s="109"/>
      <c r="Y23" s="109"/>
      <c r="Z23" s="109"/>
      <c r="AA23" s="109"/>
      <c r="AB23" s="109"/>
      <c r="AC23" s="110"/>
      <c r="AD23" s="108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10"/>
      <c r="AQ23" s="111"/>
      <c r="AR23" s="112"/>
      <c r="AS23" s="113"/>
      <c r="AT23" s="114"/>
      <c r="AU23" s="114"/>
      <c r="AV23" s="115"/>
      <c r="AW23" s="116"/>
      <c r="AX23" s="117"/>
      <c r="AY23" s="117"/>
      <c r="AZ23" s="117"/>
      <c r="BA23" s="117"/>
      <c r="BB23" s="118"/>
      <c r="BC23" s="90" t="str">
        <f t="shared" si="1"/>
        <v/>
      </c>
      <c r="BD23" s="91"/>
      <c r="BE23" s="91"/>
      <c r="BF23" s="91"/>
      <c r="BG23" s="91"/>
      <c r="BH23" s="92"/>
      <c r="BI23" s="87"/>
      <c r="BJ23" s="88"/>
      <c r="BK23" s="89"/>
      <c r="BL23" s="178"/>
      <c r="BM23" s="179"/>
      <c r="BN23" s="179"/>
      <c r="BO23" s="179"/>
      <c r="BP23" s="179"/>
      <c r="BQ23" s="179"/>
      <c r="BR23" s="179"/>
      <c r="BS23" s="179"/>
      <c r="BT23" s="179"/>
      <c r="BU23" s="180"/>
      <c r="BV23" s="34">
        <f t="shared" si="2"/>
        <v>0</v>
      </c>
      <c r="BW23" s="34">
        <f t="shared" si="3"/>
        <v>0</v>
      </c>
      <c r="BX23" s="34">
        <f t="shared" si="0"/>
        <v>0</v>
      </c>
      <c r="BY23" s="3">
        <v>23</v>
      </c>
      <c r="BZ23" s="3">
        <v>1</v>
      </c>
    </row>
    <row r="24" spans="1:78" ht="30" customHeight="1">
      <c r="A24" s="33">
        <v>8</v>
      </c>
      <c r="B24" s="174"/>
      <c r="C24" s="175"/>
      <c r="D24" s="175"/>
      <c r="E24" s="175"/>
      <c r="F24" s="175"/>
      <c r="G24" s="175"/>
      <c r="H24" s="175"/>
      <c r="I24" s="175"/>
      <c r="J24" s="175"/>
      <c r="K24" s="176"/>
      <c r="L24" s="174"/>
      <c r="M24" s="175"/>
      <c r="N24" s="176"/>
      <c r="O24" s="84"/>
      <c r="P24" s="85"/>
      <c r="Q24" s="85"/>
      <c r="R24" s="85"/>
      <c r="S24" s="85"/>
      <c r="T24" s="85"/>
      <c r="U24" s="86"/>
      <c r="V24" s="108"/>
      <c r="W24" s="109"/>
      <c r="X24" s="109"/>
      <c r="Y24" s="109"/>
      <c r="Z24" s="109"/>
      <c r="AA24" s="109"/>
      <c r="AB24" s="109"/>
      <c r="AC24" s="110"/>
      <c r="AD24" s="108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10"/>
      <c r="AQ24" s="111"/>
      <c r="AR24" s="112"/>
      <c r="AS24" s="113"/>
      <c r="AT24" s="114"/>
      <c r="AU24" s="114"/>
      <c r="AV24" s="115"/>
      <c r="AW24" s="116"/>
      <c r="AX24" s="117"/>
      <c r="AY24" s="117"/>
      <c r="AZ24" s="117"/>
      <c r="BA24" s="117"/>
      <c r="BB24" s="118"/>
      <c r="BC24" s="90" t="str">
        <f t="shared" si="1"/>
        <v/>
      </c>
      <c r="BD24" s="91"/>
      <c r="BE24" s="91"/>
      <c r="BF24" s="91"/>
      <c r="BG24" s="91"/>
      <c r="BH24" s="92"/>
      <c r="BI24" s="87"/>
      <c r="BJ24" s="88"/>
      <c r="BK24" s="89"/>
      <c r="BL24" s="178"/>
      <c r="BM24" s="179"/>
      <c r="BN24" s="179"/>
      <c r="BO24" s="179"/>
      <c r="BP24" s="179"/>
      <c r="BQ24" s="179"/>
      <c r="BR24" s="179"/>
      <c r="BS24" s="179"/>
      <c r="BT24" s="179"/>
      <c r="BU24" s="180"/>
      <c r="BV24" s="34">
        <f t="shared" si="2"/>
        <v>0</v>
      </c>
      <c r="BW24" s="34">
        <f t="shared" si="3"/>
        <v>0</v>
      </c>
      <c r="BX24" s="34">
        <f t="shared" si="0"/>
        <v>0</v>
      </c>
      <c r="BY24" s="3">
        <v>24</v>
      </c>
      <c r="BZ24" s="3">
        <v>1</v>
      </c>
    </row>
    <row r="25" spans="1:78" ht="30" customHeight="1">
      <c r="A25" s="33">
        <v>9</v>
      </c>
      <c r="B25" s="174"/>
      <c r="C25" s="175"/>
      <c r="D25" s="175"/>
      <c r="E25" s="175"/>
      <c r="F25" s="175"/>
      <c r="G25" s="175"/>
      <c r="H25" s="175"/>
      <c r="I25" s="175"/>
      <c r="J25" s="175"/>
      <c r="K25" s="176"/>
      <c r="L25" s="174"/>
      <c r="M25" s="175"/>
      <c r="N25" s="176"/>
      <c r="O25" s="84"/>
      <c r="P25" s="85"/>
      <c r="Q25" s="85"/>
      <c r="R25" s="85"/>
      <c r="S25" s="85"/>
      <c r="T25" s="85"/>
      <c r="U25" s="86"/>
      <c r="V25" s="108"/>
      <c r="W25" s="109"/>
      <c r="X25" s="109"/>
      <c r="Y25" s="109"/>
      <c r="Z25" s="109"/>
      <c r="AA25" s="109"/>
      <c r="AB25" s="109"/>
      <c r="AC25" s="110"/>
      <c r="AD25" s="108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10"/>
      <c r="AQ25" s="111"/>
      <c r="AR25" s="112"/>
      <c r="AS25" s="113"/>
      <c r="AT25" s="114"/>
      <c r="AU25" s="114"/>
      <c r="AV25" s="115"/>
      <c r="AW25" s="116"/>
      <c r="AX25" s="117"/>
      <c r="AY25" s="117"/>
      <c r="AZ25" s="117"/>
      <c r="BA25" s="117"/>
      <c r="BB25" s="118"/>
      <c r="BC25" s="90" t="str">
        <f t="shared" si="1"/>
        <v/>
      </c>
      <c r="BD25" s="91"/>
      <c r="BE25" s="91"/>
      <c r="BF25" s="91"/>
      <c r="BG25" s="91"/>
      <c r="BH25" s="92"/>
      <c r="BI25" s="87"/>
      <c r="BJ25" s="88"/>
      <c r="BK25" s="89"/>
      <c r="BL25" s="178"/>
      <c r="BM25" s="179"/>
      <c r="BN25" s="179"/>
      <c r="BO25" s="179"/>
      <c r="BP25" s="179"/>
      <c r="BQ25" s="179"/>
      <c r="BR25" s="179"/>
      <c r="BS25" s="179"/>
      <c r="BT25" s="179"/>
      <c r="BU25" s="180"/>
      <c r="BV25" s="34">
        <f t="shared" si="2"/>
        <v>0</v>
      </c>
      <c r="BW25" s="34">
        <f t="shared" si="3"/>
        <v>0</v>
      </c>
      <c r="BX25" s="34">
        <f t="shared" si="0"/>
        <v>0</v>
      </c>
      <c r="BY25" s="3">
        <v>25</v>
      </c>
      <c r="BZ25" s="3">
        <v>1</v>
      </c>
    </row>
    <row r="26" spans="1:78" ht="30" customHeight="1">
      <c r="A26" s="33">
        <v>10</v>
      </c>
      <c r="B26" s="174"/>
      <c r="C26" s="175"/>
      <c r="D26" s="175"/>
      <c r="E26" s="175"/>
      <c r="F26" s="175"/>
      <c r="G26" s="175"/>
      <c r="H26" s="175"/>
      <c r="I26" s="175"/>
      <c r="J26" s="175"/>
      <c r="K26" s="176"/>
      <c r="L26" s="174"/>
      <c r="M26" s="175"/>
      <c r="N26" s="176"/>
      <c r="O26" s="84"/>
      <c r="P26" s="85"/>
      <c r="Q26" s="85"/>
      <c r="R26" s="85"/>
      <c r="S26" s="85"/>
      <c r="T26" s="85"/>
      <c r="U26" s="86"/>
      <c r="V26" s="108"/>
      <c r="W26" s="109"/>
      <c r="X26" s="109"/>
      <c r="Y26" s="109"/>
      <c r="Z26" s="109"/>
      <c r="AA26" s="109"/>
      <c r="AB26" s="109"/>
      <c r="AC26" s="110"/>
      <c r="AD26" s="108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10"/>
      <c r="AQ26" s="111"/>
      <c r="AR26" s="112"/>
      <c r="AS26" s="113"/>
      <c r="AT26" s="114"/>
      <c r="AU26" s="114"/>
      <c r="AV26" s="115"/>
      <c r="AW26" s="116"/>
      <c r="AX26" s="117"/>
      <c r="AY26" s="117"/>
      <c r="AZ26" s="117"/>
      <c r="BA26" s="117"/>
      <c r="BB26" s="118"/>
      <c r="BC26" s="90" t="str">
        <f t="shared" si="1"/>
        <v/>
      </c>
      <c r="BD26" s="91"/>
      <c r="BE26" s="91"/>
      <c r="BF26" s="91"/>
      <c r="BG26" s="91"/>
      <c r="BH26" s="92"/>
      <c r="BI26" s="87"/>
      <c r="BJ26" s="88"/>
      <c r="BK26" s="89"/>
      <c r="BL26" s="178"/>
      <c r="BM26" s="179"/>
      <c r="BN26" s="179"/>
      <c r="BO26" s="179"/>
      <c r="BP26" s="179"/>
      <c r="BQ26" s="179"/>
      <c r="BR26" s="179"/>
      <c r="BS26" s="179"/>
      <c r="BT26" s="179"/>
      <c r="BU26" s="180"/>
      <c r="BV26" s="34">
        <f t="shared" si="2"/>
        <v>0</v>
      </c>
      <c r="BW26" s="34">
        <f t="shared" si="3"/>
        <v>0</v>
      </c>
      <c r="BX26" s="34">
        <f t="shared" si="0"/>
        <v>0</v>
      </c>
      <c r="BY26" s="3">
        <v>26</v>
      </c>
      <c r="BZ26" s="3">
        <v>1</v>
      </c>
    </row>
    <row r="27" spans="1:78" ht="30" customHeight="1">
      <c r="A27" s="33">
        <v>11</v>
      </c>
      <c r="B27" s="174"/>
      <c r="C27" s="175"/>
      <c r="D27" s="175"/>
      <c r="E27" s="175"/>
      <c r="F27" s="175"/>
      <c r="G27" s="175"/>
      <c r="H27" s="175"/>
      <c r="I27" s="175"/>
      <c r="J27" s="175"/>
      <c r="K27" s="176"/>
      <c r="L27" s="174"/>
      <c r="M27" s="175"/>
      <c r="N27" s="176"/>
      <c r="O27" s="84"/>
      <c r="P27" s="85"/>
      <c r="Q27" s="85"/>
      <c r="R27" s="85"/>
      <c r="S27" s="85"/>
      <c r="T27" s="85"/>
      <c r="U27" s="86"/>
      <c r="V27" s="108"/>
      <c r="W27" s="109"/>
      <c r="X27" s="109"/>
      <c r="Y27" s="109"/>
      <c r="Z27" s="109"/>
      <c r="AA27" s="109"/>
      <c r="AB27" s="109"/>
      <c r="AC27" s="110"/>
      <c r="AD27" s="108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10"/>
      <c r="AQ27" s="111"/>
      <c r="AR27" s="112"/>
      <c r="AS27" s="113"/>
      <c r="AT27" s="114"/>
      <c r="AU27" s="114"/>
      <c r="AV27" s="115"/>
      <c r="AW27" s="116"/>
      <c r="AX27" s="117"/>
      <c r="AY27" s="117"/>
      <c r="AZ27" s="117"/>
      <c r="BA27" s="117"/>
      <c r="BB27" s="118"/>
      <c r="BC27" s="90" t="str">
        <f t="shared" si="1"/>
        <v/>
      </c>
      <c r="BD27" s="91"/>
      <c r="BE27" s="91"/>
      <c r="BF27" s="91"/>
      <c r="BG27" s="91"/>
      <c r="BH27" s="92"/>
      <c r="BI27" s="87"/>
      <c r="BJ27" s="88"/>
      <c r="BK27" s="89"/>
      <c r="BL27" s="178"/>
      <c r="BM27" s="179"/>
      <c r="BN27" s="179"/>
      <c r="BO27" s="179"/>
      <c r="BP27" s="179"/>
      <c r="BQ27" s="179"/>
      <c r="BR27" s="179"/>
      <c r="BS27" s="179"/>
      <c r="BT27" s="179"/>
      <c r="BU27" s="180"/>
      <c r="BV27" s="34">
        <f t="shared" si="2"/>
        <v>0</v>
      </c>
      <c r="BW27" s="34">
        <f t="shared" si="3"/>
        <v>0</v>
      </c>
      <c r="BX27" s="34">
        <f t="shared" si="0"/>
        <v>0</v>
      </c>
      <c r="BY27" s="3">
        <v>27</v>
      </c>
      <c r="BZ27" s="3">
        <v>1</v>
      </c>
    </row>
    <row r="28" spans="1:78" ht="30" customHeight="1">
      <c r="A28" s="33">
        <v>12</v>
      </c>
      <c r="B28" s="174"/>
      <c r="C28" s="175"/>
      <c r="D28" s="175"/>
      <c r="E28" s="175"/>
      <c r="F28" s="175"/>
      <c r="G28" s="175"/>
      <c r="H28" s="175"/>
      <c r="I28" s="175"/>
      <c r="J28" s="175"/>
      <c r="K28" s="176"/>
      <c r="L28" s="174"/>
      <c r="M28" s="175"/>
      <c r="N28" s="176"/>
      <c r="O28" s="84"/>
      <c r="P28" s="85"/>
      <c r="Q28" s="85"/>
      <c r="R28" s="85"/>
      <c r="S28" s="85"/>
      <c r="T28" s="85"/>
      <c r="U28" s="86"/>
      <c r="V28" s="108"/>
      <c r="W28" s="109"/>
      <c r="X28" s="109"/>
      <c r="Y28" s="109"/>
      <c r="Z28" s="109"/>
      <c r="AA28" s="109"/>
      <c r="AB28" s="109"/>
      <c r="AC28" s="110"/>
      <c r="AD28" s="108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10"/>
      <c r="AQ28" s="111"/>
      <c r="AR28" s="112"/>
      <c r="AS28" s="113"/>
      <c r="AT28" s="114"/>
      <c r="AU28" s="114"/>
      <c r="AV28" s="115"/>
      <c r="AW28" s="116"/>
      <c r="AX28" s="117"/>
      <c r="AY28" s="117"/>
      <c r="AZ28" s="117"/>
      <c r="BA28" s="117"/>
      <c r="BB28" s="118"/>
      <c r="BC28" s="90" t="str">
        <f t="shared" si="1"/>
        <v/>
      </c>
      <c r="BD28" s="91"/>
      <c r="BE28" s="91"/>
      <c r="BF28" s="91"/>
      <c r="BG28" s="91"/>
      <c r="BH28" s="92"/>
      <c r="BI28" s="87"/>
      <c r="BJ28" s="88"/>
      <c r="BK28" s="89"/>
      <c r="BL28" s="178"/>
      <c r="BM28" s="179"/>
      <c r="BN28" s="179"/>
      <c r="BO28" s="179"/>
      <c r="BP28" s="179"/>
      <c r="BQ28" s="179"/>
      <c r="BR28" s="179"/>
      <c r="BS28" s="179"/>
      <c r="BT28" s="179"/>
      <c r="BU28" s="180"/>
      <c r="BV28" s="34">
        <f t="shared" si="2"/>
        <v>0</v>
      </c>
      <c r="BW28" s="34">
        <f t="shared" si="3"/>
        <v>0</v>
      </c>
      <c r="BX28" s="34">
        <f t="shared" si="0"/>
        <v>0</v>
      </c>
      <c r="BY28" s="3">
        <v>28</v>
      </c>
      <c r="BZ28" s="3">
        <v>1</v>
      </c>
    </row>
    <row r="29" spans="1:78" ht="30" customHeight="1">
      <c r="A29" s="33">
        <v>13</v>
      </c>
      <c r="B29" s="174"/>
      <c r="C29" s="175"/>
      <c r="D29" s="175"/>
      <c r="E29" s="175"/>
      <c r="F29" s="175"/>
      <c r="G29" s="175"/>
      <c r="H29" s="175"/>
      <c r="I29" s="175"/>
      <c r="J29" s="175"/>
      <c r="K29" s="176"/>
      <c r="L29" s="174"/>
      <c r="M29" s="175"/>
      <c r="N29" s="176"/>
      <c r="O29" s="84"/>
      <c r="P29" s="85"/>
      <c r="Q29" s="85"/>
      <c r="R29" s="85"/>
      <c r="S29" s="85"/>
      <c r="T29" s="85"/>
      <c r="U29" s="86"/>
      <c r="V29" s="108"/>
      <c r="W29" s="109"/>
      <c r="X29" s="109"/>
      <c r="Y29" s="109"/>
      <c r="Z29" s="109"/>
      <c r="AA29" s="109"/>
      <c r="AB29" s="109"/>
      <c r="AC29" s="110"/>
      <c r="AD29" s="108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10"/>
      <c r="AQ29" s="111"/>
      <c r="AR29" s="112"/>
      <c r="AS29" s="113"/>
      <c r="AT29" s="114"/>
      <c r="AU29" s="114"/>
      <c r="AV29" s="115"/>
      <c r="AW29" s="116"/>
      <c r="AX29" s="117"/>
      <c r="AY29" s="117"/>
      <c r="AZ29" s="117"/>
      <c r="BA29" s="117"/>
      <c r="BB29" s="118"/>
      <c r="BC29" s="90" t="str">
        <f t="shared" si="1"/>
        <v/>
      </c>
      <c r="BD29" s="91"/>
      <c r="BE29" s="91"/>
      <c r="BF29" s="91"/>
      <c r="BG29" s="91"/>
      <c r="BH29" s="92"/>
      <c r="BI29" s="87"/>
      <c r="BJ29" s="88"/>
      <c r="BK29" s="89"/>
      <c r="BL29" s="178"/>
      <c r="BM29" s="179"/>
      <c r="BN29" s="179"/>
      <c r="BO29" s="179"/>
      <c r="BP29" s="179"/>
      <c r="BQ29" s="179"/>
      <c r="BR29" s="179"/>
      <c r="BS29" s="179"/>
      <c r="BT29" s="179"/>
      <c r="BU29" s="180"/>
      <c r="BV29" s="34">
        <f t="shared" si="2"/>
        <v>0</v>
      </c>
      <c r="BW29" s="34">
        <f t="shared" si="3"/>
        <v>0</v>
      </c>
      <c r="BX29" s="34">
        <f t="shared" si="0"/>
        <v>0</v>
      </c>
      <c r="BY29" s="3">
        <v>29</v>
      </c>
      <c r="BZ29" s="3">
        <v>1</v>
      </c>
    </row>
    <row r="30" spans="1:78" ht="30" customHeight="1">
      <c r="A30" s="33">
        <v>14</v>
      </c>
      <c r="B30" s="174"/>
      <c r="C30" s="175"/>
      <c r="D30" s="175"/>
      <c r="E30" s="175"/>
      <c r="F30" s="175"/>
      <c r="G30" s="175"/>
      <c r="H30" s="175"/>
      <c r="I30" s="175"/>
      <c r="J30" s="175"/>
      <c r="K30" s="176"/>
      <c r="L30" s="174"/>
      <c r="M30" s="175"/>
      <c r="N30" s="176"/>
      <c r="O30" s="84"/>
      <c r="P30" s="85"/>
      <c r="Q30" s="85"/>
      <c r="R30" s="85"/>
      <c r="S30" s="85"/>
      <c r="T30" s="85"/>
      <c r="U30" s="86"/>
      <c r="V30" s="108"/>
      <c r="W30" s="109"/>
      <c r="X30" s="109"/>
      <c r="Y30" s="109"/>
      <c r="Z30" s="109"/>
      <c r="AA30" s="109"/>
      <c r="AB30" s="109"/>
      <c r="AC30" s="110"/>
      <c r="AD30" s="108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10"/>
      <c r="AQ30" s="111"/>
      <c r="AR30" s="112"/>
      <c r="AS30" s="113"/>
      <c r="AT30" s="114"/>
      <c r="AU30" s="114"/>
      <c r="AV30" s="115"/>
      <c r="AW30" s="116"/>
      <c r="AX30" s="117"/>
      <c r="AY30" s="117"/>
      <c r="AZ30" s="117"/>
      <c r="BA30" s="117"/>
      <c r="BB30" s="118"/>
      <c r="BC30" s="90" t="str">
        <f t="shared" si="1"/>
        <v/>
      </c>
      <c r="BD30" s="91"/>
      <c r="BE30" s="91"/>
      <c r="BF30" s="91"/>
      <c r="BG30" s="91"/>
      <c r="BH30" s="92"/>
      <c r="BI30" s="87"/>
      <c r="BJ30" s="88"/>
      <c r="BK30" s="89"/>
      <c r="BL30" s="178"/>
      <c r="BM30" s="179"/>
      <c r="BN30" s="179"/>
      <c r="BO30" s="179"/>
      <c r="BP30" s="179"/>
      <c r="BQ30" s="179"/>
      <c r="BR30" s="179"/>
      <c r="BS30" s="179"/>
      <c r="BT30" s="179"/>
      <c r="BU30" s="180"/>
      <c r="BV30" s="34">
        <f t="shared" si="2"/>
        <v>0</v>
      </c>
      <c r="BW30" s="34">
        <f t="shared" si="3"/>
        <v>0</v>
      </c>
      <c r="BX30" s="34">
        <f t="shared" si="0"/>
        <v>0</v>
      </c>
      <c r="BY30" s="3">
        <v>78</v>
      </c>
      <c r="BZ30" s="3">
        <v>3</v>
      </c>
    </row>
    <row r="31" spans="1:78" ht="24" customHeight="1">
      <c r="A31" s="3" t="s">
        <v>124</v>
      </c>
      <c r="BV31" s="35">
        <f>SUM(BV17:BV30)</f>
        <v>0</v>
      </c>
      <c r="BW31" s="35">
        <f>SUM(BW17:BW30)</f>
        <v>0</v>
      </c>
      <c r="BX31" s="35">
        <f>SUM(BX17:BX30)</f>
        <v>0</v>
      </c>
    </row>
  </sheetData>
  <mergeCells count="210">
    <mergeCell ref="L26:N26"/>
    <mergeCell ref="L27:N27"/>
    <mergeCell ref="L28:N28"/>
    <mergeCell ref="L29:N29"/>
    <mergeCell ref="L30:N30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BL26:BU26"/>
    <mergeCell ref="BL27:BU27"/>
    <mergeCell ref="BL28:BU28"/>
    <mergeCell ref="BL29:BU29"/>
    <mergeCell ref="BL30:BU30"/>
    <mergeCell ref="BL17:BU17"/>
    <mergeCell ref="BL18:BU18"/>
    <mergeCell ref="BL19:BU19"/>
    <mergeCell ref="BL20:BU20"/>
    <mergeCell ref="BL21:BU21"/>
    <mergeCell ref="BL22:BU22"/>
    <mergeCell ref="BL23:BU23"/>
    <mergeCell ref="BL24:BU24"/>
    <mergeCell ref="BL25:BU25"/>
    <mergeCell ref="BQ2:BR2"/>
    <mergeCell ref="B26:K26"/>
    <mergeCell ref="B27:K27"/>
    <mergeCell ref="B28:K28"/>
    <mergeCell ref="B29:K29"/>
    <mergeCell ref="B30:K30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Z7:AT7"/>
    <mergeCell ref="O16:U16"/>
    <mergeCell ref="O15:U15"/>
    <mergeCell ref="B7:K8"/>
    <mergeCell ref="O7:V7"/>
    <mergeCell ref="BC20:BH20"/>
    <mergeCell ref="BI20:BK20"/>
    <mergeCell ref="AW4:AZ4"/>
    <mergeCell ref="AW5:AZ5"/>
    <mergeCell ref="BJ1:BM1"/>
    <mergeCell ref="B15:K16"/>
    <mergeCell ref="A13:C14"/>
    <mergeCell ref="AW18:BB18"/>
    <mergeCell ref="V17:AC17"/>
    <mergeCell ref="AD17:AP17"/>
    <mergeCell ref="AQ17:AR17"/>
    <mergeCell ref="AS17:AV17"/>
    <mergeCell ref="AW17:BB17"/>
    <mergeCell ref="AW15:BB16"/>
    <mergeCell ref="BC15:BH16"/>
    <mergeCell ref="BI15:BK16"/>
    <mergeCell ref="BL15:BU16"/>
    <mergeCell ref="AS18:AV18"/>
    <mergeCell ref="BN1:BU1"/>
    <mergeCell ref="Z4:AA4"/>
    <mergeCell ref="AB4:AF4"/>
    <mergeCell ref="Z5:AT5"/>
    <mergeCell ref="Z6:AT6"/>
    <mergeCell ref="BN2:BO2"/>
    <mergeCell ref="BA3:BG3"/>
    <mergeCell ref="BA4:BG4"/>
    <mergeCell ref="BA5:BG5"/>
    <mergeCell ref="BA6:BG6"/>
    <mergeCell ref="AW6:AZ6"/>
    <mergeCell ref="BO3:BU3"/>
    <mergeCell ref="BO4:BU4"/>
    <mergeCell ref="BO5:BU5"/>
    <mergeCell ref="BO6:BU6"/>
    <mergeCell ref="A15:A16"/>
    <mergeCell ref="V15:AC15"/>
    <mergeCell ref="AD15:AP16"/>
    <mergeCell ref="AQ15:AR16"/>
    <mergeCell ref="AS15:AV16"/>
    <mergeCell ref="AB8:AD8"/>
    <mergeCell ref="AE8:AS8"/>
    <mergeCell ref="B9:H9"/>
    <mergeCell ref="Z9:AD9"/>
    <mergeCell ref="AF9:AT9"/>
    <mergeCell ref="V16:AC16"/>
    <mergeCell ref="AS14:BK14"/>
    <mergeCell ref="L15:N16"/>
    <mergeCell ref="Y10:AF10"/>
    <mergeCell ref="AG10:AU10"/>
    <mergeCell ref="Y11:AF11"/>
    <mergeCell ref="AG11:AU11"/>
    <mergeCell ref="BV15:BX15"/>
    <mergeCell ref="O17:U17"/>
    <mergeCell ref="O18:U18"/>
    <mergeCell ref="BC19:BH19"/>
    <mergeCell ref="BI19:BK19"/>
    <mergeCell ref="V20:AC20"/>
    <mergeCell ref="AD20:AP20"/>
    <mergeCell ref="AQ20:AR20"/>
    <mergeCell ref="AS20:AV20"/>
    <mergeCell ref="AW20:BB20"/>
    <mergeCell ref="BC18:BH18"/>
    <mergeCell ref="BI18:BK18"/>
    <mergeCell ref="V19:AC19"/>
    <mergeCell ref="AD19:AP19"/>
    <mergeCell ref="AQ19:AR19"/>
    <mergeCell ref="AS19:AV19"/>
    <mergeCell ref="AW19:BB19"/>
    <mergeCell ref="O19:U19"/>
    <mergeCell ref="O20:U20"/>
    <mergeCell ref="BC17:BH17"/>
    <mergeCell ref="BI17:BK17"/>
    <mergeCell ref="V18:AC18"/>
    <mergeCell ref="AD18:AP18"/>
    <mergeCell ref="AQ18:AR18"/>
    <mergeCell ref="O21:U21"/>
    <mergeCell ref="O22:U22"/>
    <mergeCell ref="O23:U23"/>
    <mergeCell ref="O24:U24"/>
    <mergeCell ref="V24:AC24"/>
    <mergeCell ref="AD24:AP24"/>
    <mergeCell ref="AQ24:AR24"/>
    <mergeCell ref="AS24:AV24"/>
    <mergeCell ref="AW24:BB24"/>
    <mergeCell ref="BC21:BH21"/>
    <mergeCell ref="BI21:BK21"/>
    <mergeCell ref="V22:AC22"/>
    <mergeCell ref="AD22:AP22"/>
    <mergeCell ref="AQ22:AR22"/>
    <mergeCell ref="AS22:AV22"/>
    <mergeCell ref="AW22:BB22"/>
    <mergeCell ref="BC23:BH23"/>
    <mergeCell ref="BI23:BK23"/>
    <mergeCell ref="BC22:BH22"/>
    <mergeCell ref="BI22:BK22"/>
    <mergeCell ref="V23:AC23"/>
    <mergeCell ref="AD23:AP23"/>
    <mergeCell ref="AQ23:AR23"/>
    <mergeCell ref="AS23:AV23"/>
    <mergeCell ref="AW23:BB23"/>
    <mergeCell ref="V21:AC21"/>
    <mergeCell ref="AD21:AP21"/>
    <mergeCell ref="AQ21:AR21"/>
    <mergeCell ref="AS21:AV21"/>
    <mergeCell ref="AW21:BB21"/>
    <mergeCell ref="BI28:BK28"/>
    <mergeCell ref="BC24:BH24"/>
    <mergeCell ref="BI24:BK24"/>
    <mergeCell ref="V25:AC25"/>
    <mergeCell ref="AD25:AP25"/>
    <mergeCell ref="AQ25:AR25"/>
    <mergeCell ref="AS25:AV25"/>
    <mergeCell ref="AW25:BB25"/>
    <mergeCell ref="O25:U25"/>
    <mergeCell ref="O26:U26"/>
    <mergeCell ref="AW29:BB29"/>
    <mergeCell ref="O27:U27"/>
    <mergeCell ref="O28:U28"/>
    <mergeCell ref="BC25:BH25"/>
    <mergeCell ref="BI25:BK25"/>
    <mergeCell ref="V26:AC26"/>
    <mergeCell ref="AD26:AP26"/>
    <mergeCell ref="AQ26:AR26"/>
    <mergeCell ref="AS26:AV26"/>
    <mergeCell ref="AW26:BB26"/>
    <mergeCell ref="BI27:BK27"/>
    <mergeCell ref="V28:AC28"/>
    <mergeCell ref="AD28:AP28"/>
    <mergeCell ref="AQ28:AR28"/>
    <mergeCell ref="AS28:AV28"/>
    <mergeCell ref="AW28:BB28"/>
    <mergeCell ref="BC26:BH26"/>
    <mergeCell ref="BI26:BK26"/>
    <mergeCell ref="V27:AC27"/>
    <mergeCell ref="AD27:AP27"/>
    <mergeCell ref="AQ27:AR27"/>
    <mergeCell ref="AS27:AV27"/>
    <mergeCell ref="AW27:BB27"/>
    <mergeCell ref="BC28:BH28"/>
    <mergeCell ref="O29:U29"/>
    <mergeCell ref="O30:U30"/>
    <mergeCell ref="BI30:BK30"/>
    <mergeCell ref="BC27:BH27"/>
    <mergeCell ref="BC30:BH30"/>
    <mergeCell ref="BO7:BU7"/>
    <mergeCell ref="BH3:BN3"/>
    <mergeCell ref="BH4:BN4"/>
    <mergeCell ref="BH5:BN5"/>
    <mergeCell ref="BH6:BN6"/>
    <mergeCell ref="BH7:BN7"/>
    <mergeCell ref="AW7:AZ7"/>
    <mergeCell ref="BA7:BG7"/>
    <mergeCell ref="BC29:BH29"/>
    <mergeCell ref="BI29:BK29"/>
    <mergeCell ref="V30:AC30"/>
    <mergeCell ref="AD30:AP30"/>
    <mergeCell ref="AQ30:AR30"/>
    <mergeCell ref="AS30:AV30"/>
    <mergeCell ref="AW30:BB30"/>
    <mergeCell ref="V29:AC29"/>
    <mergeCell ref="AD29:AP29"/>
    <mergeCell ref="AQ29:AR29"/>
    <mergeCell ref="AS29:AV29"/>
  </mergeCells>
  <phoneticPr fontId="1"/>
  <dataValidations count="2">
    <dataValidation type="list" allowBlank="1" showInputMessage="1" showErrorMessage="1" sqref="BI17:BK30" xr:uid="{854C08A1-EE01-47BC-B85F-D08B4E108951}">
      <formula1>$BW$9:$BW$12</formula1>
    </dataValidation>
    <dataValidation imeMode="off" allowBlank="1" showInputMessage="1" showErrorMessage="1" sqref="AB4:AF4 AG11:AU11 AQ17:BB30 B9:H9 AE8:AS8 AF9:AT9 B17:AC30" xr:uid="{D21BF13E-FAFA-4AF0-B3F3-2F3DEF4B2D70}"/>
  </dataValidations>
  <hyperlinks>
    <hyperlink ref="AG11" r:id="rId1" xr:uid="{901B48A0-97C4-4A5D-941A-D8C99FDBC425}"/>
  </hyperlinks>
  <printOptions horizontalCentered="1"/>
  <pageMargins left="0" right="0" top="0.39370078740157483" bottom="0.43307086614173229" header="0.19685039370078741" footer="0.19685039370078741"/>
  <pageSetup paperSize="9" scale="65" orientation="landscape" r:id="rId2"/>
  <headerFooter>
    <oddFooter>&amp;P ページ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299E2-9D4C-4EB0-80B0-EDFB804BD36B}">
  <sheetPr>
    <pageSetUpPr fitToPage="1"/>
  </sheetPr>
  <dimension ref="A1:BU31"/>
  <sheetViews>
    <sheetView showGridLines="0" zoomScale="85" zoomScaleNormal="85" workbookViewId="0">
      <pane ySplit="16" topLeftCell="A20" activePane="bottomLeft" state="frozen"/>
      <selection pane="bottomLeft" activeCell="BC20" sqref="BC20:BH20"/>
    </sheetView>
  </sheetViews>
  <sheetFormatPr defaultColWidth="2.75" defaultRowHeight="17.25" customHeight="1"/>
  <cols>
    <col min="1" max="1" width="4.5" style="3" bestFit="1" customWidth="1"/>
    <col min="2" max="73" width="2.625" style="3" customWidth="1"/>
    <col min="74" max="74" width="2.75" style="3" customWidth="1"/>
    <col min="75" max="16384" width="2.75" style="3"/>
  </cols>
  <sheetData>
    <row r="1" spans="1:73" ht="30.7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Y1" s="80" t="s">
        <v>115</v>
      </c>
      <c r="Z1" s="1"/>
      <c r="AA1" s="1"/>
      <c r="AB1" s="1"/>
      <c r="AC1" s="1"/>
      <c r="AD1" s="1"/>
      <c r="AE1" s="1"/>
      <c r="AF1" s="1"/>
      <c r="AG1" s="1"/>
      <c r="AH1" s="1"/>
      <c r="AI1" s="1"/>
      <c r="BJ1" s="119" t="s">
        <v>81</v>
      </c>
      <c r="BK1" s="120"/>
      <c r="BL1" s="120"/>
      <c r="BM1" s="120"/>
      <c r="BN1" s="210">
        <f>IF(ISBLANK('①入力（請求書（控））'!$BN$1),"",'①入力（請求書（控））'!$BN$1)</f>
        <v>45138</v>
      </c>
      <c r="BO1" s="211"/>
      <c r="BP1" s="211"/>
      <c r="BQ1" s="211"/>
      <c r="BR1" s="211"/>
      <c r="BS1" s="211"/>
      <c r="BT1" s="211"/>
      <c r="BU1" s="212"/>
    </row>
    <row r="2" spans="1:73" ht="23.1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17" t="s">
        <v>55</v>
      </c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BJ2" s="58"/>
      <c r="BK2" s="59"/>
      <c r="BL2" s="59"/>
      <c r="BM2" s="60" t="s">
        <v>69</v>
      </c>
      <c r="BN2" s="97">
        <f>IF(ISBLANK('①入力（請求書（控））'!$BN$2),"",'①入力（請求書（控））'!$BN$2)</f>
        <v>1</v>
      </c>
      <c r="BO2" s="97"/>
      <c r="BP2" s="59" t="s">
        <v>70</v>
      </c>
      <c r="BQ2" s="97">
        <f>IF(ISBLANK('①入力（請求書（控））'!$BQ$2),"",'①入力（請求書（控））'!$BQ$2)</f>
        <v>0</v>
      </c>
      <c r="BR2" s="97"/>
      <c r="BS2" s="59" t="s">
        <v>71</v>
      </c>
      <c r="BT2" s="59"/>
      <c r="BU2" s="61"/>
    </row>
    <row r="3" spans="1:73" ht="23.1" customHeight="1">
      <c r="Y3" s="7"/>
      <c r="Z3" s="8"/>
      <c r="AA3" s="59" t="s">
        <v>101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9"/>
      <c r="BA3" s="96" t="s">
        <v>65</v>
      </c>
      <c r="BB3" s="97"/>
      <c r="BC3" s="97"/>
      <c r="BD3" s="97"/>
      <c r="BE3" s="97"/>
      <c r="BF3" s="97"/>
      <c r="BG3" s="98"/>
      <c r="BH3" s="96" t="s">
        <v>35</v>
      </c>
      <c r="BI3" s="97"/>
      <c r="BJ3" s="97"/>
      <c r="BK3" s="97"/>
      <c r="BL3" s="97"/>
      <c r="BM3" s="97"/>
      <c r="BN3" s="98"/>
      <c r="BO3" s="96" t="s">
        <v>66</v>
      </c>
      <c r="BP3" s="97"/>
      <c r="BQ3" s="97"/>
      <c r="BR3" s="97"/>
      <c r="BS3" s="97"/>
      <c r="BT3" s="97"/>
      <c r="BU3" s="98"/>
    </row>
    <row r="4" spans="1:73" ht="23.1" customHeight="1">
      <c r="Y4" s="12"/>
      <c r="Z4" s="171" t="s">
        <v>36</v>
      </c>
      <c r="AA4" s="171"/>
      <c r="AB4" s="213">
        <f>IF(ISBLANK('①入力（請求書（控））'!$AB$4),"",'①入力（請求書（控））'!$AB$4)</f>
        <v>1111111</v>
      </c>
      <c r="AC4" s="213"/>
      <c r="AD4" s="213"/>
      <c r="AE4" s="213"/>
      <c r="AF4" s="2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5"/>
      <c r="AW4" s="105" t="s">
        <v>38</v>
      </c>
      <c r="AX4" s="106"/>
      <c r="AY4" s="106"/>
      <c r="AZ4" s="107"/>
      <c r="BA4" s="99">
        <f>IF(ISBLANK('①入力（請求書（控））'!$BA4),"",'①入力（請求書（控））'!$BA4)</f>
        <v>0</v>
      </c>
      <c r="BB4" s="100"/>
      <c r="BC4" s="100"/>
      <c r="BD4" s="100"/>
      <c r="BE4" s="100"/>
      <c r="BF4" s="100"/>
      <c r="BG4" s="101"/>
      <c r="BH4" s="99">
        <f>IF(ISBLANK('①入力（請求書（控））'!$BH4),"",'①入力（請求書（控））'!$BH4)</f>
        <v>0</v>
      </c>
      <c r="BI4" s="100"/>
      <c r="BJ4" s="100"/>
      <c r="BK4" s="100"/>
      <c r="BL4" s="100"/>
      <c r="BM4" s="100"/>
      <c r="BN4" s="101"/>
      <c r="BO4" s="198">
        <f>IF(ISBLANK('①入力（請求書（控））'!$BO4),"",'①入力（請求書（控））'!$BO4)</f>
        <v>0</v>
      </c>
      <c r="BP4" s="199"/>
      <c r="BQ4" s="199"/>
      <c r="BR4" s="199"/>
      <c r="BS4" s="199"/>
      <c r="BT4" s="199"/>
      <c r="BU4" s="200"/>
    </row>
    <row r="5" spans="1:73" ht="23.1" customHeight="1">
      <c r="Y5" s="18"/>
      <c r="Z5" s="36" t="str">
        <f>IF(ISBLANK('①入力（請求書（控））'!$Z$5),"",'①入力（請求書（控））'!$Z$5)</f>
        <v>***県**市****9-3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19"/>
      <c r="AW5" s="105" t="s">
        <v>37</v>
      </c>
      <c r="AX5" s="106"/>
      <c r="AY5" s="106"/>
      <c r="AZ5" s="107"/>
      <c r="BA5" s="99">
        <f>IF(ISBLANK('①入力（請求書（控））'!$BA5),"",'①入力（請求書（控））'!$BA5)</f>
        <v>0</v>
      </c>
      <c r="BB5" s="100"/>
      <c r="BC5" s="100"/>
      <c r="BD5" s="100"/>
      <c r="BE5" s="100"/>
      <c r="BF5" s="100"/>
      <c r="BG5" s="101"/>
      <c r="BH5" s="99">
        <f>IF(ISBLANK('①入力（請求書（控））'!$BH5),"",'①入力（請求書（控））'!$BH5)</f>
        <v>0</v>
      </c>
      <c r="BI5" s="100"/>
      <c r="BJ5" s="100"/>
      <c r="BK5" s="100"/>
      <c r="BL5" s="100"/>
      <c r="BM5" s="100"/>
      <c r="BN5" s="101"/>
      <c r="BO5" s="198">
        <f>IF(ISBLANK('①入力（請求書（控））'!$BO5),"",'①入力（請求書（控））'!$BO5)</f>
        <v>0</v>
      </c>
      <c r="BP5" s="199"/>
      <c r="BQ5" s="199"/>
      <c r="BR5" s="199"/>
      <c r="BS5" s="199"/>
      <c r="BT5" s="199"/>
      <c r="BU5" s="200"/>
    </row>
    <row r="6" spans="1:73" ht="23.1" customHeight="1">
      <c r="Y6" s="18"/>
      <c r="Z6" s="36" t="str">
        <f>IF(ISBLANK('①入力（請求書（控））'!$Z$6),"",'①入力（請求書（控））'!$Z$6)</f>
        <v>株式会社*****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19"/>
      <c r="AW6" s="105" t="s">
        <v>39</v>
      </c>
      <c r="AX6" s="106"/>
      <c r="AY6" s="106"/>
      <c r="AZ6" s="107"/>
      <c r="BA6" s="99">
        <f>IF(ISBLANK('①入力（請求書（控））'!$BA6),"",'①入力（請求書（控））'!$BA6)</f>
        <v>0</v>
      </c>
      <c r="BB6" s="100"/>
      <c r="BC6" s="100"/>
      <c r="BD6" s="100"/>
      <c r="BE6" s="100"/>
      <c r="BF6" s="100"/>
      <c r="BG6" s="101"/>
      <c r="BH6" s="201" t="str">
        <f>IF(ISBLANK('①入力（請求書（控））'!$BH6),"",'①入力（請求書（控））'!$BH6)</f>
        <v/>
      </c>
      <c r="BI6" s="202"/>
      <c r="BJ6" s="202"/>
      <c r="BK6" s="202"/>
      <c r="BL6" s="202"/>
      <c r="BM6" s="202"/>
      <c r="BN6" s="203"/>
      <c r="BO6" s="198">
        <f>IF(ISBLANK('①入力（請求書（控））'!$BO6),"",'①入力（請求書（控））'!$BO6)</f>
        <v>0</v>
      </c>
      <c r="BP6" s="199"/>
      <c r="BQ6" s="199"/>
      <c r="BR6" s="199"/>
      <c r="BS6" s="199"/>
      <c r="BT6" s="199"/>
      <c r="BU6" s="200"/>
    </row>
    <row r="7" spans="1:73" ht="23.1" customHeight="1">
      <c r="B7" s="127" t="s">
        <v>118</v>
      </c>
      <c r="C7" s="128"/>
      <c r="D7" s="128"/>
      <c r="E7" s="128"/>
      <c r="F7" s="128"/>
      <c r="G7" s="128"/>
      <c r="H7" s="128"/>
      <c r="I7" s="128"/>
      <c r="J7" s="128"/>
      <c r="K7" s="129"/>
      <c r="L7" s="73"/>
      <c r="M7" s="73"/>
      <c r="N7" s="73"/>
      <c r="O7" s="177"/>
      <c r="P7" s="177"/>
      <c r="Q7" s="177"/>
      <c r="R7" s="177"/>
      <c r="S7" s="177"/>
      <c r="T7" s="177"/>
      <c r="U7" s="177"/>
      <c r="V7" s="177"/>
      <c r="Y7" s="18"/>
      <c r="Z7" s="36" t="str">
        <f>IF(ISBLANK('①入力（請求書（控））'!$Z$7),"",'①入力（請求書（控））'!$Z$7)</f>
        <v/>
      </c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U7" s="19"/>
      <c r="AW7" s="105" t="s">
        <v>40</v>
      </c>
      <c r="AX7" s="106"/>
      <c r="AY7" s="106"/>
      <c r="AZ7" s="107"/>
      <c r="BA7" s="93">
        <f>IF(ISBLANK('①入力（請求書（控））'!$BA7),"",'①入力（請求書（控））'!$BA7)</f>
        <v>0</v>
      </c>
      <c r="BB7" s="94"/>
      <c r="BC7" s="94"/>
      <c r="BD7" s="94"/>
      <c r="BE7" s="94"/>
      <c r="BF7" s="94"/>
      <c r="BG7" s="95"/>
      <c r="BH7" s="93">
        <f>IF(ISBLANK('①入力（請求書（控））'!$BH7),"",'①入力（請求書（控））'!$BH7)</f>
        <v>0</v>
      </c>
      <c r="BI7" s="94"/>
      <c r="BJ7" s="94"/>
      <c r="BK7" s="94"/>
      <c r="BL7" s="94"/>
      <c r="BM7" s="94"/>
      <c r="BN7" s="95"/>
      <c r="BO7" s="93">
        <f>IF(ISBLANK('①入力（請求書（控））'!$BO7),"",'①入力（請求書（控））'!$BO7)</f>
        <v>0</v>
      </c>
      <c r="BP7" s="94"/>
      <c r="BQ7" s="94"/>
      <c r="BR7" s="94"/>
      <c r="BS7" s="94"/>
      <c r="BT7" s="94"/>
      <c r="BU7" s="95"/>
    </row>
    <row r="8" spans="1:73" ht="23.1" customHeight="1">
      <c r="B8" s="130"/>
      <c r="C8" s="131"/>
      <c r="D8" s="131"/>
      <c r="E8" s="131"/>
      <c r="F8" s="131"/>
      <c r="G8" s="131"/>
      <c r="H8" s="131"/>
      <c r="I8" s="131"/>
      <c r="J8" s="131"/>
      <c r="K8" s="132"/>
      <c r="L8" s="73"/>
      <c r="M8" s="73"/>
      <c r="N8" s="73"/>
      <c r="O8" s="69"/>
      <c r="P8" s="70"/>
      <c r="Q8" s="70"/>
      <c r="R8" s="71"/>
      <c r="S8" s="70"/>
      <c r="T8" s="71"/>
      <c r="U8" s="70"/>
      <c r="V8" s="71"/>
      <c r="Y8" s="18"/>
      <c r="AB8" s="137" t="s">
        <v>41</v>
      </c>
      <c r="AC8" s="137"/>
      <c r="AD8" s="137"/>
      <c r="AE8" s="36" t="str">
        <f>IF(ISBLANK('①入力（請求書（控））'!$AE$8),"",'①入力（請求書（控））'!$AE$8)</f>
        <v>0000-000-0000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208"/>
      <c r="AU8" s="209"/>
    </row>
    <row r="9" spans="1:73" ht="23.1" customHeight="1">
      <c r="B9" s="54" t="str">
        <f>IF(ISBLANK('①入力（請求書（控））'!$B$9),"",MID('①入力（請求書（控））'!$B$9,1,1))</f>
        <v>2</v>
      </c>
      <c r="C9" s="55" t="str">
        <f>IF(ISBLANK('①入力（請求書（控））'!$B$9),"",MID('①入力（請求書（控））'!$B$9,2,1))</f>
        <v>9</v>
      </c>
      <c r="D9" s="55" t="str">
        <f>IF(ISBLANK('①入力（請求書（控））'!$B$9),"",MID('①入力（請求書（控））'!$B$9,3,1))</f>
        <v>7</v>
      </c>
      <c r="E9" s="55" t="str">
        <f>IF(ISBLANK('①入力（請求書（控））'!$B$9),"",MID('①入力（請求書（控））'!$B$9,4,1))</f>
        <v>4</v>
      </c>
      <c r="F9" s="55" t="str">
        <f>IF(ISBLANK('①入力（請求書（控））'!$B$9),"",MID('①入力（請求書（控））'!$B$9,5,1))</f>
        <v>7</v>
      </c>
      <c r="G9" s="55" t="str">
        <f>IF(ISBLANK('①入力（請求書（控））'!$B$9),"",MID('①入力（請求書（控））'!$B$9,6,1))</f>
        <v>0</v>
      </c>
      <c r="H9" s="56" t="str">
        <f>IF(ISBLANK('①入力（請求書（控））'!$B$9),"",MID('①入力（請求書（控））'!$B$9,7,1))</f>
        <v>0</v>
      </c>
      <c r="I9" s="57" t="s">
        <v>42</v>
      </c>
      <c r="J9" s="55">
        <v>0</v>
      </c>
      <c r="K9" s="56">
        <v>5</v>
      </c>
      <c r="L9" s="74"/>
      <c r="M9" s="74"/>
      <c r="N9" s="74"/>
      <c r="O9" s="70"/>
      <c r="P9" s="70"/>
      <c r="Q9" s="70"/>
      <c r="R9" s="70"/>
      <c r="S9" s="70"/>
      <c r="T9" s="70"/>
      <c r="U9" s="70"/>
      <c r="V9" s="70"/>
      <c r="W9" s="22"/>
      <c r="Y9" s="23"/>
      <c r="Z9" s="142" t="s">
        <v>43</v>
      </c>
      <c r="AA9" s="142"/>
      <c r="AB9" s="142"/>
      <c r="AC9" s="142"/>
      <c r="AD9" s="142"/>
      <c r="AE9" s="39" t="s">
        <v>58</v>
      </c>
      <c r="AF9" s="24" t="str">
        <f>IF(ISBLANK('①入力（請求書（控））'!$AF$9),"",MID('①入力（請求書（控））'!$AF$9,1,1))</f>
        <v>1</v>
      </c>
      <c r="AG9" s="24" t="str">
        <f>IF(ISBLANK('①入力（請求書（控））'!$AF$9),"",MID('①入力（請求書（控））'!$AF$9,2,1))</f>
        <v>0</v>
      </c>
      <c r="AH9" s="24" t="str">
        <f>IF(ISBLANK('①入力（請求書（控））'!$AF$9),"",MID('①入力（請求書（控））'!$AF$9,3,1))</f>
        <v>8</v>
      </c>
      <c r="AI9" s="24" t="str">
        <f>IF(ISBLANK('①入力（請求書（控））'!$AF$9),"",MID('①入力（請求書（控））'!$AF$9,4,1))</f>
        <v>0</v>
      </c>
      <c r="AJ9" s="24" t="str">
        <f>IF(ISBLANK('①入力（請求書（控））'!$AF$9),"",MID('①入力（請求書（控））'!$AF$9,5,1))</f>
        <v>4</v>
      </c>
      <c r="AK9" s="24" t="str">
        <f>IF(ISBLANK('①入力（請求書（控））'!$AF$9),"",MID('①入力（請求書（控））'!$AF$9,6,1))</f>
        <v>0</v>
      </c>
      <c r="AL9" s="24" t="str">
        <f>IF(ISBLANK('①入力（請求書（控））'!$AF$9),"",MID('①入力（請求書（控））'!$AF$9,7,1))</f>
        <v>1</v>
      </c>
      <c r="AM9" s="24" t="str">
        <f>IF(ISBLANK('①入力（請求書（控））'!$AF$9),"",MID('①入力（請求書（控））'!$AF$9,8,1))</f>
        <v>0</v>
      </c>
      <c r="AN9" s="24" t="str">
        <f>IF(ISBLANK('①入力（請求書（控））'!$AF$9),"",MID('①入力（請求書（控））'!$AF$9,9,1))</f>
        <v>1</v>
      </c>
      <c r="AO9" s="24" t="str">
        <f>IF(ISBLANK('①入力（請求書（控））'!$AF$9),"",MID('①入力（請求書（控））'!$AF$9,10,1))</f>
        <v>6</v>
      </c>
      <c r="AP9" s="24" t="str">
        <f>IF(ISBLANK('①入力（請求書（控））'!$AF$9),"",MID('①入力（請求書（控））'!$AF$9,11,1))</f>
        <v>4</v>
      </c>
      <c r="AQ9" s="24" t="str">
        <f>IF(ISBLANK('①入力（請求書（控））'!$AF$9),"",MID('①入力（請求書（控））'!$AF$9,12,1))</f>
        <v>7</v>
      </c>
      <c r="AR9" s="24" t="str">
        <f>IF(ISBLANK('①入力（請求書（控））'!$AF$9),"",MID('①入力（請求書（控））'!$AF$9,13,1))</f>
        <v>0</v>
      </c>
      <c r="AS9" s="24"/>
      <c r="AT9" s="30"/>
      <c r="AU9" s="25"/>
    </row>
    <row r="10" spans="1:73" ht="23.1" customHeight="1">
      <c r="Y10" s="148" t="s">
        <v>107</v>
      </c>
      <c r="Z10" s="148"/>
      <c r="AA10" s="148"/>
      <c r="AB10" s="148"/>
      <c r="AC10" s="148"/>
      <c r="AD10" s="148"/>
      <c r="AE10" s="148"/>
      <c r="AF10" s="148"/>
      <c r="AG10" s="205" t="str">
        <f>IF(ISBLANK('①入力（請求書（控））'!$AG10),"",'①入力（請求書（控））'!$AG10)</f>
        <v>サンプル　太郎</v>
      </c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7"/>
      <c r="AV10" s="79"/>
      <c r="AW10" s="79"/>
      <c r="AX10" s="79"/>
      <c r="AY10" s="79"/>
      <c r="AZ10" s="79"/>
      <c r="BA10" s="79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</row>
    <row r="11" spans="1:73" ht="23.1" customHeight="1">
      <c r="Y11" s="148" t="s">
        <v>108</v>
      </c>
      <c r="Z11" s="148"/>
      <c r="AA11" s="148"/>
      <c r="AB11" s="148"/>
      <c r="AC11" s="148"/>
      <c r="AD11" s="148"/>
      <c r="AE11" s="148"/>
      <c r="AF11" s="148"/>
      <c r="AG11" s="205" t="str">
        <f>IF(ISBLANK('①入力（請求書（控））'!$AG11),"",'①入力（請求書（控））'!$AG11)</f>
        <v>SAMPLE@METAL.CO.JP</v>
      </c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7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</row>
    <row r="12" spans="1:73" ht="23.1" customHeight="1">
      <c r="AR12" s="67"/>
      <c r="AS12" s="67"/>
      <c r="AT12" s="67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</row>
    <row r="13" spans="1:73" ht="23.1" customHeight="1">
      <c r="A13" s="153" t="s">
        <v>44</v>
      </c>
      <c r="B13" s="154"/>
      <c r="C13" s="154"/>
      <c r="D13" s="14">
        <v>1</v>
      </c>
      <c r="E13" s="14" t="s">
        <v>45</v>
      </c>
      <c r="F13" s="14" t="s">
        <v>46</v>
      </c>
      <c r="G13" s="14"/>
      <c r="H13" s="14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9"/>
      <c r="AO13" s="26"/>
      <c r="AR13" s="67"/>
      <c r="AS13" s="67"/>
      <c r="AT13" s="67"/>
      <c r="AU13" s="67"/>
      <c r="AV13" s="67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</row>
    <row r="14" spans="1:73" ht="23.1" customHeight="1">
      <c r="A14" s="156"/>
      <c r="B14" s="157"/>
      <c r="C14" s="157"/>
      <c r="D14" s="30">
        <v>2</v>
      </c>
      <c r="E14" s="30" t="s">
        <v>45</v>
      </c>
      <c r="F14" s="30" t="s">
        <v>123</v>
      </c>
      <c r="G14" s="30"/>
      <c r="H14" s="3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31"/>
      <c r="AS14" s="96" t="s">
        <v>47</v>
      </c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8"/>
    </row>
    <row r="15" spans="1:73" ht="15.75" customHeight="1">
      <c r="A15" s="122" t="s">
        <v>48</v>
      </c>
      <c r="B15" s="127" t="s">
        <v>117</v>
      </c>
      <c r="C15" s="128"/>
      <c r="D15" s="128"/>
      <c r="E15" s="128"/>
      <c r="F15" s="128"/>
      <c r="G15" s="128"/>
      <c r="H15" s="128"/>
      <c r="I15" s="128"/>
      <c r="J15" s="128"/>
      <c r="K15" s="129"/>
      <c r="L15" s="147" t="s">
        <v>86</v>
      </c>
      <c r="M15" s="128"/>
      <c r="N15" s="129"/>
      <c r="O15" s="124" t="s">
        <v>116</v>
      </c>
      <c r="P15" s="125"/>
      <c r="Q15" s="125"/>
      <c r="R15" s="125"/>
      <c r="S15" s="125"/>
      <c r="T15" s="125"/>
      <c r="U15" s="126"/>
      <c r="V15" s="124" t="s">
        <v>49</v>
      </c>
      <c r="W15" s="125"/>
      <c r="X15" s="125"/>
      <c r="Y15" s="125"/>
      <c r="Z15" s="125"/>
      <c r="AA15" s="125"/>
      <c r="AB15" s="125"/>
      <c r="AC15" s="126"/>
      <c r="AD15" s="127" t="s">
        <v>50</v>
      </c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9"/>
      <c r="AQ15" s="133" t="s">
        <v>15</v>
      </c>
      <c r="AR15" s="134"/>
      <c r="AS15" s="127" t="s">
        <v>17</v>
      </c>
      <c r="AT15" s="128"/>
      <c r="AU15" s="128"/>
      <c r="AV15" s="129"/>
      <c r="AW15" s="159" t="s">
        <v>19</v>
      </c>
      <c r="AX15" s="160"/>
      <c r="AY15" s="160"/>
      <c r="AZ15" s="160"/>
      <c r="BA15" s="160"/>
      <c r="BB15" s="161"/>
      <c r="BC15" s="133" t="s">
        <v>65</v>
      </c>
      <c r="BD15" s="165"/>
      <c r="BE15" s="165"/>
      <c r="BF15" s="165"/>
      <c r="BG15" s="165"/>
      <c r="BH15" s="134"/>
      <c r="BI15" s="133" t="s">
        <v>51</v>
      </c>
      <c r="BJ15" s="165"/>
      <c r="BK15" s="134"/>
      <c r="BL15" s="167" t="s">
        <v>82</v>
      </c>
      <c r="BM15" s="160"/>
      <c r="BN15" s="160"/>
      <c r="BO15" s="160"/>
      <c r="BP15" s="160"/>
      <c r="BQ15" s="160"/>
      <c r="BR15" s="160"/>
      <c r="BS15" s="160"/>
      <c r="BT15" s="160"/>
      <c r="BU15" s="161"/>
    </row>
    <row r="16" spans="1:73" ht="15.75" customHeight="1">
      <c r="A16" s="123"/>
      <c r="B16" s="130"/>
      <c r="C16" s="131"/>
      <c r="D16" s="131"/>
      <c r="E16" s="131"/>
      <c r="F16" s="131"/>
      <c r="G16" s="131"/>
      <c r="H16" s="131"/>
      <c r="I16" s="131"/>
      <c r="J16" s="131"/>
      <c r="K16" s="132"/>
      <c r="L16" s="130"/>
      <c r="M16" s="131"/>
      <c r="N16" s="132"/>
      <c r="O16" s="144" t="s">
        <v>52</v>
      </c>
      <c r="P16" s="145"/>
      <c r="Q16" s="145"/>
      <c r="R16" s="145"/>
      <c r="S16" s="145"/>
      <c r="T16" s="145"/>
      <c r="U16" s="146"/>
      <c r="V16" s="144" t="s">
        <v>53</v>
      </c>
      <c r="W16" s="145"/>
      <c r="X16" s="145"/>
      <c r="Y16" s="145"/>
      <c r="Z16" s="145"/>
      <c r="AA16" s="145"/>
      <c r="AB16" s="145"/>
      <c r="AC16" s="146"/>
      <c r="AD16" s="130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2"/>
      <c r="AQ16" s="135"/>
      <c r="AR16" s="136"/>
      <c r="AS16" s="130"/>
      <c r="AT16" s="131"/>
      <c r="AU16" s="131"/>
      <c r="AV16" s="132"/>
      <c r="AW16" s="162"/>
      <c r="AX16" s="163"/>
      <c r="AY16" s="163"/>
      <c r="AZ16" s="163"/>
      <c r="BA16" s="163"/>
      <c r="BB16" s="164"/>
      <c r="BC16" s="135"/>
      <c r="BD16" s="166"/>
      <c r="BE16" s="166"/>
      <c r="BF16" s="166"/>
      <c r="BG16" s="166"/>
      <c r="BH16" s="136"/>
      <c r="BI16" s="135"/>
      <c r="BJ16" s="166"/>
      <c r="BK16" s="136"/>
      <c r="BL16" s="162"/>
      <c r="BM16" s="163"/>
      <c r="BN16" s="163"/>
      <c r="BO16" s="163"/>
      <c r="BP16" s="163"/>
      <c r="BQ16" s="163"/>
      <c r="BR16" s="163"/>
      <c r="BS16" s="163"/>
      <c r="BT16" s="163"/>
      <c r="BU16" s="164"/>
    </row>
    <row r="17" spans="1:73" ht="30" customHeight="1">
      <c r="A17" s="33">
        <v>1</v>
      </c>
      <c r="B17" s="54" t="str">
        <f>IF(ISBLANK('①入力（請求書（控））'!$B17),"",MID('①入力（請求書（控））'!$B17,1,1))</f>
        <v/>
      </c>
      <c r="C17" s="55" t="str">
        <f>IF(ISBLANK('①入力（請求書（控））'!$B17),"",MID('①入力（請求書（控））'!$B17,2,1))</f>
        <v/>
      </c>
      <c r="D17" s="55" t="str">
        <f>IF(ISBLANK('①入力（請求書（控））'!$B17),"",MID('①入力（請求書（控））'!$B17,3,1))</f>
        <v/>
      </c>
      <c r="E17" s="55" t="str">
        <f>IF(ISBLANK('①入力（請求書（控））'!$B17),"",MID('①入力（請求書（控））'!$B17,4,1))</f>
        <v/>
      </c>
      <c r="F17" s="55" t="str">
        <f>IF(ISBLANK('①入力（請求書（控））'!$B17),"",MID('①入力（請求書（控））'!$B17,5,1))</f>
        <v/>
      </c>
      <c r="G17" s="55" t="str">
        <f>IF(ISBLANK('①入力（請求書（控））'!$B17),"",MID('①入力（請求書（控））'!$B17,6,1))</f>
        <v/>
      </c>
      <c r="H17" s="55" t="str">
        <f>IF(ISBLANK('①入力（請求書（控））'!$B17),"",MID('①入力（請求書（控））'!$B17,7,1))</f>
        <v/>
      </c>
      <c r="I17" s="55" t="str">
        <f>IF(ISBLANK('①入力（請求書（控））'!$B17),"",MID('①入力（請求書（控））'!$B17,8,1))</f>
        <v/>
      </c>
      <c r="J17" s="55" t="str">
        <f>IF(ISBLANK('①入力（請求書（控））'!$B17),"",MID('①入力（請求書（控））'!$B17,9,1))</f>
        <v/>
      </c>
      <c r="K17" s="56" t="str">
        <f>IF(ISBLANK('①入力（請求書（控））'!$B17),"",MID('①入力（請求書（控））'!$B17,10,1))</f>
        <v/>
      </c>
      <c r="L17" s="218" t="str">
        <f>IF(ISBLANK('①入力（請求書（控））'!$L17),"",'①入力（請求書（控））'!$L17)</f>
        <v/>
      </c>
      <c r="M17" s="219"/>
      <c r="N17" s="220"/>
      <c r="O17" s="181" t="str">
        <f>IF(ISBLANK('①入力（請求書（控））'!$O17),"",'①入力（請求書（控））'!$O17)</f>
        <v/>
      </c>
      <c r="P17" s="182"/>
      <c r="Q17" s="182"/>
      <c r="R17" s="182"/>
      <c r="S17" s="182"/>
      <c r="T17" s="182"/>
      <c r="U17" s="183"/>
      <c r="V17" s="190" t="str">
        <f>IF(ISBLANK('①入力（請求書（控））'!$V17),"",'①入力（請求書（控））'!$V17)</f>
        <v/>
      </c>
      <c r="W17" s="191"/>
      <c r="X17" s="191"/>
      <c r="Y17" s="191"/>
      <c r="Z17" s="191"/>
      <c r="AA17" s="191"/>
      <c r="AB17" s="191"/>
      <c r="AC17" s="192"/>
      <c r="AD17" s="190" t="str">
        <f>IF(ISBLANK('①入力（請求書（控））'!$AD17),"",'①入力（請求書（控））'!$AD17)</f>
        <v/>
      </c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2"/>
      <c r="AQ17" s="193" t="str">
        <f>IF(ISBLANK('①入力（請求書（控））'!$AQ17),"",'①入力（請求書（控））'!$AQ17)</f>
        <v/>
      </c>
      <c r="AR17" s="194"/>
      <c r="AS17" s="195" t="str">
        <f>IF(ISBLANK('①入力（請求書（控））'!$AS17),"",'①入力（請求書（控））'!$AS17)</f>
        <v/>
      </c>
      <c r="AT17" s="196"/>
      <c r="AU17" s="196"/>
      <c r="AV17" s="197"/>
      <c r="AW17" s="184" t="str">
        <f>IF(ISBLANK('①入力（請求書（控））'!$AW17),"",'①入力（請求書（控））'!$AW17)</f>
        <v/>
      </c>
      <c r="AX17" s="185"/>
      <c r="AY17" s="185"/>
      <c r="AZ17" s="185"/>
      <c r="BA17" s="185"/>
      <c r="BB17" s="186"/>
      <c r="BC17" s="90" t="str">
        <f>IF(ISBLANK('①入力（請求書（控））'!$BC17),"",'①入力（請求書（控））'!$BC17)</f>
        <v/>
      </c>
      <c r="BD17" s="91"/>
      <c r="BE17" s="91"/>
      <c r="BF17" s="91"/>
      <c r="BG17" s="91"/>
      <c r="BH17" s="92"/>
      <c r="BI17" s="187" t="str">
        <f>IF(ISBLANK('①入力（請求書（控））'!$BI17),"",'①入力（請求書（控））'!$BI17)</f>
        <v/>
      </c>
      <c r="BJ17" s="188"/>
      <c r="BK17" s="189"/>
      <c r="BL17" s="214" t="str">
        <f>IF(ISBLANK('①入力（請求書（控））'!BL17),"",'①入力（請求書（控））'!$BL17)</f>
        <v/>
      </c>
      <c r="BM17" s="215"/>
      <c r="BN17" s="215"/>
      <c r="BO17" s="215"/>
      <c r="BP17" s="215"/>
      <c r="BQ17" s="215"/>
      <c r="BR17" s="215"/>
      <c r="BS17" s="215"/>
      <c r="BT17" s="215"/>
      <c r="BU17" s="216"/>
    </row>
    <row r="18" spans="1:73" ht="30" customHeight="1">
      <c r="A18" s="33">
        <v>2</v>
      </c>
      <c r="B18" s="54" t="str">
        <f>IF(ISBLANK('①入力（請求書（控））'!$B18),"",MID('①入力（請求書（控））'!$B18,1,1))</f>
        <v/>
      </c>
      <c r="C18" s="55" t="str">
        <f>IF(ISBLANK('①入力（請求書（控））'!$B18),"",MID('①入力（請求書（控））'!$B18,2,1))</f>
        <v/>
      </c>
      <c r="D18" s="55" t="str">
        <f>IF(ISBLANK('①入力（請求書（控））'!$B18),"",MID('①入力（請求書（控））'!$B18,3,1))</f>
        <v/>
      </c>
      <c r="E18" s="55" t="str">
        <f>IF(ISBLANK('①入力（請求書（控））'!$B18),"",MID('①入力（請求書（控））'!$B18,4,1))</f>
        <v/>
      </c>
      <c r="F18" s="55" t="str">
        <f>IF(ISBLANK('①入力（請求書（控））'!$B18),"",MID('①入力（請求書（控））'!$B18,5,1))</f>
        <v/>
      </c>
      <c r="G18" s="55" t="str">
        <f>IF(ISBLANK('①入力（請求書（控））'!$B18),"",MID('①入力（請求書（控））'!$B18,6,1))</f>
        <v/>
      </c>
      <c r="H18" s="55" t="str">
        <f>IF(ISBLANK('①入力（請求書（控））'!$B18),"",MID('①入力（請求書（控））'!$B18,7,1))</f>
        <v/>
      </c>
      <c r="I18" s="55" t="str">
        <f>IF(ISBLANK('①入力（請求書（控））'!$B18),"",MID('①入力（請求書（控））'!$B18,8,1))</f>
        <v/>
      </c>
      <c r="J18" s="55" t="str">
        <f>IF(ISBLANK('①入力（請求書（控））'!$B18),"",MID('①入力（請求書（控））'!$B18,9,1))</f>
        <v/>
      </c>
      <c r="K18" s="56" t="str">
        <f>IF(ISBLANK('①入力（請求書（控））'!$B18),"",MID('①入力（請求書（控））'!$B18,10,1))</f>
        <v/>
      </c>
      <c r="L18" s="218" t="str">
        <f>IF(ISBLANK('①入力（請求書（控））'!$L18),"",'①入力（請求書（控））'!$L18)</f>
        <v/>
      </c>
      <c r="M18" s="219"/>
      <c r="N18" s="220"/>
      <c r="O18" s="181" t="str">
        <f>IF(ISBLANK('①入力（請求書（控））'!$O18),"",'①入力（請求書（控））'!$O18)</f>
        <v/>
      </c>
      <c r="P18" s="182"/>
      <c r="Q18" s="182"/>
      <c r="R18" s="182"/>
      <c r="S18" s="182"/>
      <c r="T18" s="182"/>
      <c r="U18" s="183"/>
      <c r="V18" s="190" t="str">
        <f>IF(ISBLANK('①入力（請求書（控））'!$V18),"",'①入力（請求書（控））'!$V18)</f>
        <v/>
      </c>
      <c r="W18" s="191"/>
      <c r="X18" s="191"/>
      <c r="Y18" s="191"/>
      <c r="Z18" s="191"/>
      <c r="AA18" s="191"/>
      <c r="AB18" s="191"/>
      <c r="AC18" s="192"/>
      <c r="AD18" s="190" t="str">
        <f>IF(ISBLANK('①入力（請求書（控））'!$AD18),"",'①入力（請求書（控））'!$AD18)</f>
        <v/>
      </c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2"/>
      <c r="AQ18" s="193" t="str">
        <f>IF(ISBLANK('①入力（請求書（控））'!$AQ18),"",'①入力（請求書（控））'!$AQ18)</f>
        <v/>
      </c>
      <c r="AR18" s="194"/>
      <c r="AS18" s="195" t="str">
        <f>IF(ISBLANK('①入力（請求書（控））'!$AS18),"",'①入力（請求書（控））'!$AS18)</f>
        <v/>
      </c>
      <c r="AT18" s="196"/>
      <c r="AU18" s="196"/>
      <c r="AV18" s="197"/>
      <c r="AW18" s="184" t="str">
        <f>IF(ISBLANK('①入力（請求書（控））'!$AW18),"",'①入力（請求書（控））'!$AW18)</f>
        <v/>
      </c>
      <c r="AX18" s="185"/>
      <c r="AY18" s="185"/>
      <c r="AZ18" s="185"/>
      <c r="BA18" s="185"/>
      <c r="BB18" s="186"/>
      <c r="BC18" s="90" t="str">
        <f>IF(ISBLANK('①入力（請求書（控））'!$BC18),"",'①入力（請求書（控））'!$BC18)</f>
        <v/>
      </c>
      <c r="BD18" s="91"/>
      <c r="BE18" s="91"/>
      <c r="BF18" s="91"/>
      <c r="BG18" s="91"/>
      <c r="BH18" s="92"/>
      <c r="BI18" s="187" t="str">
        <f>IF(ISBLANK('①入力（請求書（控））'!$BI18),"",'①入力（請求書（控））'!$BI18)</f>
        <v/>
      </c>
      <c r="BJ18" s="188"/>
      <c r="BK18" s="189"/>
      <c r="BL18" s="214" t="str">
        <f>IF(ISBLANK('①入力（請求書（控））'!BL18),"",'①入力（請求書（控））'!$BL18)</f>
        <v/>
      </c>
      <c r="BM18" s="215"/>
      <c r="BN18" s="215"/>
      <c r="BO18" s="215"/>
      <c r="BP18" s="215"/>
      <c r="BQ18" s="215"/>
      <c r="BR18" s="215"/>
      <c r="BS18" s="215"/>
      <c r="BT18" s="215"/>
      <c r="BU18" s="216"/>
    </row>
    <row r="19" spans="1:73" ht="30" customHeight="1">
      <c r="A19" s="33">
        <v>3</v>
      </c>
      <c r="B19" s="54" t="str">
        <f>IF(ISBLANK('①入力（請求書（控））'!$B19),"",MID('①入力（請求書（控））'!$B19,1,1))</f>
        <v/>
      </c>
      <c r="C19" s="55" t="str">
        <f>IF(ISBLANK('①入力（請求書（控））'!$B19),"",MID('①入力（請求書（控））'!$B19,2,1))</f>
        <v/>
      </c>
      <c r="D19" s="55" t="str">
        <f>IF(ISBLANK('①入力（請求書（控））'!$B19),"",MID('①入力（請求書（控））'!$B19,3,1))</f>
        <v/>
      </c>
      <c r="E19" s="55" t="str">
        <f>IF(ISBLANK('①入力（請求書（控））'!$B19),"",MID('①入力（請求書（控））'!$B19,4,1))</f>
        <v/>
      </c>
      <c r="F19" s="55" t="str">
        <f>IF(ISBLANK('①入力（請求書（控））'!$B19),"",MID('①入力（請求書（控））'!$B19,5,1))</f>
        <v/>
      </c>
      <c r="G19" s="55" t="str">
        <f>IF(ISBLANK('①入力（請求書（控））'!$B19),"",MID('①入力（請求書（控））'!$B19,6,1))</f>
        <v/>
      </c>
      <c r="H19" s="55" t="str">
        <f>IF(ISBLANK('①入力（請求書（控））'!$B19),"",MID('①入力（請求書（控））'!$B19,7,1))</f>
        <v/>
      </c>
      <c r="I19" s="55" t="str">
        <f>IF(ISBLANK('①入力（請求書（控））'!$B19),"",MID('①入力（請求書（控））'!$B19,8,1))</f>
        <v/>
      </c>
      <c r="J19" s="55" t="str">
        <f>IF(ISBLANK('①入力（請求書（控））'!$B19),"",MID('①入力（請求書（控））'!$B19,9,1))</f>
        <v/>
      </c>
      <c r="K19" s="56" t="str">
        <f>IF(ISBLANK('①入力（請求書（控））'!$B19),"",MID('①入力（請求書（控））'!$B19,10,1))</f>
        <v/>
      </c>
      <c r="L19" s="218" t="str">
        <f>IF(ISBLANK('①入力（請求書（控））'!$L19),"",'①入力（請求書（控））'!$L19)</f>
        <v/>
      </c>
      <c r="M19" s="219"/>
      <c r="N19" s="220"/>
      <c r="O19" s="181" t="str">
        <f>IF(ISBLANK('①入力（請求書（控））'!$O19),"",'①入力（請求書（控））'!$O19)</f>
        <v/>
      </c>
      <c r="P19" s="182"/>
      <c r="Q19" s="182"/>
      <c r="R19" s="182"/>
      <c r="S19" s="182"/>
      <c r="T19" s="182"/>
      <c r="U19" s="183"/>
      <c r="V19" s="190" t="str">
        <f>IF(ISBLANK('①入力（請求書（控））'!$V19),"",'①入力（請求書（控））'!$V19)</f>
        <v/>
      </c>
      <c r="W19" s="191"/>
      <c r="X19" s="191"/>
      <c r="Y19" s="191"/>
      <c r="Z19" s="191"/>
      <c r="AA19" s="191"/>
      <c r="AB19" s="191"/>
      <c r="AC19" s="192"/>
      <c r="AD19" s="190" t="str">
        <f>IF(ISBLANK('①入力（請求書（控））'!$AD19),"",'①入力（請求書（控））'!$AD19)</f>
        <v/>
      </c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2"/>
      <c r="AQ19" s="193" t="str">
        <f>IF(ISBLANK('①入力（請求書（控））'!$AQ19),"",'①入力（請求書（控））'!$AQ19)</f>
        <v/>
      </c>
      <c r="AR19" s="194"/>
      <c r="AS19" s="195" t="str">
        <f>IF(ISBLANK('①入力（請求書（控））'!$AS19),"",'①入力（請求書（控））'!$AS19)</f>
        <v/>
      </c>
      <c r="AT19" s="196"/>
      <c r="AU19" s="196"/>
      <c r="AV19" s="197"/>
      <c r="AW19" s="184" t="str">
        <f>IF(ISBLANK('①入力（請求書（控））'!$AW19),"",'①入力（請求書（控））'!$AW19)</f>
        <v/>
      </c>
      <c r="AX19" s="185"/>
      <c r="AY19" s="185"/>
      <c r="AZ19" s="185"/>
      <c r="BA19" s="185"/>
      <c r="BB19" s="186"/>
      <c r="BC19" s="90" t="str">
        <f>IF(ISBLANK('①入力（請求書（控））'!$BC19),"",'①入力（請求書（控））'!$BC19)</f>
        <v/>
      </c>
      <c r="BD19" s="91"/>
      <c r="BE19" s="91"/>
      <c r="BF19" s="91"/>
      <c r="BG19" s="91"/>
      <c r="BH19" s="92"/>
      <c r="BI19" s="187" t="str">
        <f>IF(ISBLANK('①入力（請求書（控））'!$BI19),"",'①入力（請求書（控））'!$BI19)</f>
        <v/>
      </c>
      <c r="BJ19" s="188"/>
      <c r="BK19" s="189"/>
      <c r="BL19" s="214" t="str">
        <f>IF(ISBLANK('①入力（請求書（控））'!BL19),"",'①入力（請求書（控））'!$BL19)</f>
        <v/>
      </c>
      <c r="BM19" s="215"/>
      <c r="BN19" s="215"/>
      <c r="BO19" s="215"/>
      <c r="BP19" s="215"/>
      <c r="BQ19" s="215"/>
      <c r="BR19" s="215"/>
      <c r="BS19" s="215"/>
      <c r="BT19" s="215"/>
      <c r="BU19" s="216"/>
    </row>
    <row r="20" spans="1:73" ht="30" customHeight="1">
      <c r="A20" s="33">
        <v>4</v>
      </c>
      <c r="B20" s="54" t="str">
        <f>IF(ISBLANK('①入力（請求書（控））'!$B20),"",MID('①入力（請求書（控））'!$B20,1,1))</f>
        <v/>
      </c>
      <c r="C20" s="55" t="str">
        <f>IF(ISBLANK('①入力（請求書（控））'!$B20),"",MID('①入力（請求書（控））'!$B20,2,1))</f>
        <v/>
      </c>
      <c r="D20" s="55" t="str">
        <f>IF(ISBLANK('①入力（請求書（控））'!$B20),"",MID('①入力（請求書（控））'!$B20,3,1))</f>
        <v/>
      </c>
      <c r="E20" s="55" t="str">
        <f>IF(ISBLANK('①入力（請求書（控））'!$B20),"",MID('①入力（請求書（控））'!$B20,4,1))</f>
        <v/>
      </c>
      <c r="F20" s="55" t="str">
        <f>IF(ISBLANK('①入力（請求書（控））'!$B20),"",MID('①入力（請求書（控））'!$B20,5,1))</f>
        <v/>
      </c>
      <c r="G20" s="55" t="str">
        <f>IF(ISBLANK('①入力（請求書（控））'!$B20),"",MID('①入力（請求書（控））'!$B20,6,1))</f>
        <v/>
      </c>
      <c r="H20" s="55" t="str">
        <f>IF(ISBLANK('①入力（請求書（控））'!$B20),"",MID('①入力（請求書（控））'!$B20,7,1))</f>
        <v/>
      </c>
      <c r="I20" s="55" t="str">
        <f>IF(ISBLANK('①入力（請求書（控））'!$B20),"",MID('①入力（請求書（控））'!$B20,8,1))</f>
        <v/>
      </c>
      <c r="J20" s="55" t="str">
        <f>IF(ISBLANK('①入力（請求書（控））'!$B20),"",MID('①入力（請求書（控））'!$B20,9,1))</f>
        <v/>
      </c>
      <c r="K20" s="56" t="str">
        <f>IF(ISBLANK('①入力（請求書（控））'!$B20),"",MID('①入力（請求書（控））'!$B20,10,1))</f>
        <v/>
      </c>
      <c r="L20" s="218" t="str">
        <f>IF(ISBLANK('①入力（請求書（控））'!$L20),"",'①入力（請求書（控））'!$L20)</f>
        <v/>
      </c>
      <c r="M20" s="219"/>
      <c r="N20" s="220"/>
      <c r="O20" s="181" t="str">
        <f>IF(ISBLANK('①入力（請求書（控））'!$O20),"",'①入力（請求書（控））'!$O20)</f>
        <v/>
      </c>
      <c r="P20" s="182"/>
      <c r="Q20" s="182"/>
      <c r="R20" s="182"/>
      <c r="S20" s="182"/>
      <c r="T20" s="182"/>
      <c r="U20" s="183"/>
      <c r="V20" s="190" t="str">
        <f>IF(ISBLANK('①入力（請求書（控））'!$V20),"",'①入力（請求書（控））'!$V20)</f>
        <v/>
      </c>
      <c r="W20" s="191"/>
      <c r="X20" s="191"/>
      <c r="Y20" s="191"/>
      <c r="Z20" s="191"/>
      <c r="AA20" s="191"/>
      <c r="AB20" s="191"/>
      <c r="AC20" s="192"/>
      <c r="AD20" s="190" t="str">
        <f>IF(ISBLANK('①入力（請求書（控））'!$AD20),"",'①入力（請求書（控））'!$AD20)</f>
        <v/>
      </c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2"/>
      <c r="AQ20" s="193" t="str">
        <f>IF(ISBLANK('①入力（請求書（控））'!$AQ20),"",'①入力（請求書（控））'!$AQ20)</f>
        <v/>
      </c>
      <c r="AR20" s="194"/>
      <c r="AS20" s="195" t="str">
        <f>IF(ISBLANK('①入力（請求書（控））'!$AS20),"",'①入力（請求書（控））'!$AS20)</f>
        <v/>
      </c>
      <c r="AT20" s="196"/>
      <c r="AU20" s="196"/>
      <c r="AV20" s="197"/>
      <c r="AW20" s="184" t="str">
        <f>IF(ISBLANK('①入力（請求書（控））'!$AW20),"",'①入力（請求書（控））'!$AW20)</f>
        <v/>
      </c>
      <c r="AX20" s="185"/>
      <c r="AY20" s="185"/>
      <c r="AZ20" s="185"/>
      <c r="BA20" s="185"/>
      <c r="BB20" s="186"/>
      <c r="BC20" s="90" t="str">
        <f>IF(ISBLANK('①入力（請求書（控））'!$BC20),"",'①入力（請求書（控））'!$BC20)</f>
        <v/>
      </c>
      <c r="BD20" s="91"/>
      <c r="BE20" s="91"/>
      <c r="BF20" s="91"/>
      <c r="BG20" s="91"/>
      <c r="BH20" s="92"/>
      <c r="BI20" s="187" t="str">
        <f>IF(ISBLANK('①入力（請求書（控））'!$BI20),"",'①入力（請求書（控））'!$BI20)</f>
        <v/>
      </c>
      <c r="BJ20" s="188"/>
      <c r="BK20" s="189"/>
      <c r="BL20" s="214" t="str">
        <f>IF(ISBLANK('①入力（請求書（控））'!BL20),"",'①入力（請求書（控））'!$BL20)</f>
        <v/>
      </c>
      <c r="BM20" s="215"/>
      <c r="BN20" s="215"/>
      <c r="BO20" s="215"/>
      <c r="BP20" s="215"/>
      <c r="BQ20" s="215"/>
      <c r="BR20" s="215"/>
      <c r="BS20" s="215"/>
      <c r="BT20" s="215"/>
      <c r="BU20" s="216"/>
    </row>
    <row r="21" spans="1:73" ht="30" customHeight="1">
      <c r="A21" s="33">
        <v>5</v>
      </c>
      <c r="B21" s="54" t="str">
        <f>IF(ISBLANK('①入力（請求書（控））'!$B21),"",MID('①入力（請求書（控））'!$B21,1,1))</f>
        <v/>
      </c>
      <c r="C21" s="55" t="str">
        <f>IF(ISBLANK('①入力（請求書（控））'!$B21),"",MID('①入力（請求書（控））'!$B21,2,1))</f>
        <v/>
      </c>
      <c r="D21" s="55" t="str">
        <f>IF(ISBLANK('①入力（請求書（控））'!$B21),"",MID('①入力（請求書（控））'!$B21,3,1))</f>
        <v/>
      </c>
      <c r="E21" s="55" t="str">
        <f>IF(ISBLANK('①入力（請求書（控））'!$B21),"",MID('①入力（請求書（控））'!$B21,4,1))</f>
        <v/>
      </c>
      <c r="F21" s="55" t="str">
        <f>IF(ISBLANK('①入力（請求書（控））'!$B21),"",MID('①入力（請求書（控））'!$B21,5,1))</f>
        <v/>
      </c>
      <c r="G21" s="55" t="str">
        <f>IF(ISBLANK('①入力（請求書（控））'!$B21),"",MID('①入力（請求書（控））'!$B21,6,1))</f>
        <v/>
      </c>
      <c r="H21" s="55" t="str">
        <f>IF(ISBLANK('①入力（請求書（控））'!$B21),"",MID('①入力（請求書（控））'!$B21,7,1))</f>
        <v/>
      </c>
      <c r="I21" s="55" t="str">
        <f>IF(ISBLANK('①入力（請求書（控））'!$B21),"",MID('①入力（請求書（控））'!$B21,8,1))</f>
        <v/>
      </c>
      <c r="J21" s="55" t="str">
        <f>IF(ISBLANK('①入力（請求書（控））'!$B21),"",MID('①入力（請求書（控））'!$B21,9,1))</f>
        <v/>
      </c>
      <c r="K21" s="56" t="str">
        <f>IF(ISBLANK('①入力（請求書（控））'!$B21),"",MID('①入力（請求書（控））'!$B21,10,1))</f>
        <v/>
      </c>
      <c r="L21" s="218" t="str">
        <f>IF(ISBLANK('①入力（請求書（控））'!$L21),"",'①入力（請求書（控））'!$L21)</f>
        <v/>
      </c>
      <c r="M21" s="219"/>
      <c r="N21" s="220"/>
      <c r="O21" s="181" t="str">
        <f>IF(ISBLANK('①入力（請求書（控））'!$O21),"",'①入力（請求書（控））'!$O21)</f>
        <v/>
      </c>
      <c r="P21" s="182"/>
      <c r="Q21" s="182"/>
      <c r="R21" s="182"/>
      <c r="S21" s="182"/>
      <c r="T21" s="182"/>
      <c r="U21" s="183"/>
      <c r="V21" s="190" t="str">
        <f>IF(ISBLANK('①入力（請求書（控））'!$V21),"",'①入力（請求書（控））'!$V21)</f>
        <v/>
      </c>
      <c r="W21" s="191"/>
      <c r="X21" s="191"/>
      <c r="Y21" s="191"/>
      <c r="Z21" s="191"/>
      <c r="AA21" s="191"/>
      <c r="AB21" s="191"/>
      <c r="AC21" s="192"/>
      <c r="AD21" s="190" t="str">
        <f>IF(ISBLANK('①入力（請求書（控））'!$AD21),"",'①入力（請求書（控））'!$AD21)</f>
        <v/>
      </c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2"/>
      <c r="AQ21" s="193" t="str">
        <f>IF(ISBLANK('①入力（請求書（控））'!$AQ21),"",'①入力（請求書（控））'!$AQ21)</f>
        <v/>
      </c>
      <c r="AR21" s="194"/>
      <c r="AS21" s="195" t="str">
        <f>IF(ISBLANK('①入力（請求書（控））'!$AS21),"",'①入力（請求書（控））'!$AS21)</f>
        <v/>
      </c>
      <c r="AT21" s="196"/>
      <c r="AU21" s="196"/>
      <c r="AV21" s="197"/>
      <c r="AW21" s="184" t="str">
        <f>IF(ISBLANK('①入力（請求書（控））'!$AW21),"",'①入力（請求書（控））'!$AW21)</f>
        <v/>
      </c>
      <c r="AX21" s="185"/>
      <c r="AY21" s="185"/>
      <c r="AZ21" s="185"/>
      <c r="BA21" s="185"/>
      <c r="BB21" s="186"/>
      <c r="BC21" s="90" t="str">
        <f>IF(ISBLANK('①入力（請求書（控））'!$BC21),"",'①入力（請求書（控））'!$BC21)</f>
        <v/>
      </c>
      <c r="BD21" s="91"/>
      <c r="BE21" s="91"/>
      <c r="BF21" s="91"/>
      <c r="BG21" s="91"/>
      <c r="BH21" s="92"/>
      <c r="BI21" s="187" t="str">
        <f>IF(ISBLANK('①入力（請求書（控））'!$BI21),"",'①入力（請求書（控））'!$BI21)</f>
        <v/>
      </c>
      <c r="BJ21" s="188"/>
      <c r="BK21" s="189"/>
      <c r="BL21" s="214" t="str">
        <f>IF(ISBLANK('①入力（請求書（控））'!BL21),"",'①入力（請求書（控））'!$BL21)</f>
        <v/>
      </c>
      <c r="BM21" s="215"/>
      <c r="BN21" s="215"/>
      <c r="BO21" s="215"/>
      <c r="BP21" s="215"/>
      <c r="BQ21" s="215"/>
      <c r="BR21" s="215"/>
      <c r="BS21" s="215"/>
      <c r="BT21" s="215"/>
      <c r="BU21" s="216"/>
    </row>
    <row r="22" spans="1:73" ht="30" customHeight="1">
      <c r="A22" s="33">
        <v>6</v>
      </c>
      <c r="B22" s="54" t="str">
        <f>IF(ISBLANK('①入力（請求書（控））'!$B22),"",MID('①入力（請求書（控））'!$B22,1,1))</f>
        <v/>
      </c>
      <c r="C22" s="55" t="str">
        <f>IF(ISBLANK('①入力（請求書（控））'!$B22),"",MID('①入力（請求書（控））'!$B22,2,1))</f>
        <v/>
      </c>
      <c r="D22" s="55" t="str">
        <f>IF(ISBLANK('①入力（請求書（控））'!$B22),"",MID('①入力（請求書（控））'!$B22,3,1))</f>
        <v/>
      </c>
      <c r="E22" s="55" t="str">
        <f>IF(ISBLANK('①入力（請求書（控））'!$B22),"",MID('①入力（請求書（控））'!$B22,4,1))</f>
        <v/>
      </c>
      <c r="F22" s="55" t="str">
        <f>IF(ISBLANK('①入力（請求書（控））'!$B22),"",MID('①入力（請求書（控））'!$B22,5,1))</f>
        <v/>
      </c>
      <c r="G22" s="55" t="str">
        <f>IF(ISBLANK('①入力（請求書（控））'!$B22),"",MID('①入力（請求書（控））'!$B22,6,1))</f>
        <v/>
      </c>
      <c r="H22" s="55" t="str">
        <f>IF(ISBLANK('①入力（請求書（控））'!$B22),"",MID('①入力（請求書（控））'!$B22,7,1))</f>
        <v/>
      </c>
      <c r="I22" s="55" t="str">
        <f>IF(ISBLANK('①入力（請求書（控））'!$B22),"",MID('①入力（請求書（控））'!$B22,8,1))</f>
        <v/>
      </c>
      <c r="J22" s="55" t="str">
        <f>IF(ISBLANK('①入力（請求書（控））'!$B22),"",MID('①入力（請求書（控））'!$B22,9,1))</f>
        <v/>
      </c>
      <c r="K22" s="56" t="str">
        <f>IF(ISBLANK('①入力（請求書（控））'!$B22),"",MID('①入力（請求書（控））'!$B22,10,1))</f>
        <v/>
      </c>
      <c r="L22" s="218" t="str">
        <f>IF(ISBLANK('①入力（請求書（控））'!$L22),"",'①入力（請求書（控））'!$L22)</f>
        <v/>
      </c>
      <c r="M22" s="219"/>
      <c r="N22" s="220"/>
      <c r="O22" s="181" t="str">
        <f>IF(ISBLANK('①入力（請求書（控））'!$O22),"",'①入力（請求書（控））'!$O22)</f>
        <v/>
      </c>
      <c r="P22" s="182"/>
      <c r="Q22" s="182"/>
      <c r="R22" s="182"/>
      <c r="S22" s="182"/>
      <c r="T22" s="182"/>
      <c r="U22" s="183"/>
      <c r="V22" s="190" t="str">
        <f>IF(ISBLANK('①入力（請求書（控））'!$V22),"",'①入力（請求書（控））'!$V22)</f>
        <v/>
      </c>
      <c r="W22" s="191"/>
      <c r="X22" s="191"/>
      <c r="Y22" s="191"/>
      <c r="Z22" s="191"/>
      <c r="AA22" s="191"/>
      <c r="AB22" s="191"/>
      <c r="AC22" s="192"/>
      <c r="AD22" s="190" t="str">
        <f>IF(ISBLANK('①入力（請求書（控））'!$AD22),"",'①入力（請求書（控））'!$AD22)</f>
        <v/>
      </c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2"/>
      <c r="AQ22" s="193" t="str">
        <f>IF(ISBLANK('①入力（請求書（控））'!$AQ22),"",'①入力（請求書（控））'!$AQ22)</f>
        <v/>
      </c>
      <c r="AR22" s="194"/>
      <c r="AS22" s="195" t="str">
        <f>IF(ISBLANK('①入力（請求書（控））'!$AS22),"",'①入力（請求書（控））'!$AS22)</f>
        <v/>
      </c>
      <c r="AT22" s="196"/>
      <c r="AU22" s="196"/>
      <c r="AV22" s="197"/>
      <c r="AW22" s="184" t="str">
        <f>IF(ISBLANK('①入力（請求書（控））'!$AW22),"",'①入力（請求書（控））'!$AW22)</f>
        <v/>
      </c>
      <c r="AX22" s="185"/>
      <c r="AY22" s="185"/>
      <c r="AZ22" s="185"/>
      <c r="BA22" s="185"/>
      <c r="BB22" s="186"/>
      <c r="BC22" s="90" t="str">
        <f>IF(ISBLANK('①入力（請求書（控））'!$BC22),"",'①入力（請求書（控））'!$BC22)</f>
        <v/>
      </c>
      <c r="BD22" s="91"/>
      <c r="BE22" s="91"/>
      <c r="BF22" s="91"/>
      <c r="BG22" s="91"/>
      <c r="BH22" s="92"/>
      <c r="BI22" s="187" t="str">
        <f>IF(ISBLANK('①入力（請求書（控））'!$BI22),"",'①入力（請求書（控））'!$BI22)</f>
        <v/>
      </c>
      <c r="BJ22" s="188"/>
      <c r="BK22" s="189"/>
      <c r="BL22" s="214" t="str">
        <f>IF(ISBLANK('①入力（請求書（控））'!BL22),"",'①入力（請求書（控））'!$BL22)</f>
        <v/>
      </c>
      <c r="BM22" s="215"/>
      <c r="BN22" s="215"/>
      <c r="BO22" s="215"/>
      <c r="BP22" s="215"/>
      <c r="BQ22" s="215"/>
      <c r="BR22" s="215"/>
      <c r="BS22" s="215"/>
      <c r="BT22" s="215"/>
      <c r="BU22" s="216"/>
    </row>
    <row r="23" spans="1:73" ht="30" customHeight="1">
      <c r="A23" s="33">
        <v>7</v>
      </c>
      <c r="B23" s="54" t="str">
        <f>IF(ISBLANK('①入力（請求書（控））'!$B23),"",MID('①入力（請求書（控））'!$B23,1,1))</f>
        <v/>
      </c>
      <c r="C23" s="55" t="str">
        <f>IF(ISBLANK('①入力（請求書（控））'!$B23),"",MID('①入力（請求書（控））'!$B23,2,1))</f>
        <v/>
      </c>
      <c r="D23" s="55" t="str">
        <f>IF(ISBLANK('①入力（請求書（控））'!$B23),"",MID('①入力（請求書（控））'!$B23,3,1))</f>
        <v/>
      </c>
      <c r="E23" s="55" t="str">
        <f>IF(ISBLANK('①入力（請求書（控））'!$B23),"",MID('①入力（請求書（控））'!$B23,4,1))</f>
        <v/>
      </c>
      <c r="F23" s="55" t="str">
        <f>IF(ISBLANK('①入力（請求書（控））'!$B23),"",MID('①入力（請求書（控））'!$B23,5,1))</f>
        <v/>
      </c>
      <c r="G23" s="55" t="str">
        <f>IF(ISBLANK('①入力（請求書（控））'!$B23),"",MID('①入力（請求書（控））'!$B23,6,1))</f>
        <v/>
      </c>
      <c r="H23" s="55" t="str">
        <f>IF(ISBLANK('①入力（請求書（控））'!$B23),"",MID('①入力（請求書（控））'!$B23,7,1))</f>
        <v/>
      </c>
      <c r="I23" s="55" t="str">
        <f>IF(ISBLANK('①入力（請求書（控））'!$B23),"",MID('①入力（請求書（控））'!$B23,8,1))</f>
        <v/>
      </c>
      <c r="J23" s="55" t="str">
        <f>IF(ISBLANK('①入力（請求書（控））'!$B23),"",MID('①入力（請求書（控））'!$B23,9,1))</f>
        <v/>
      </c>
      <c r="K23" s="56" t="str">
        <f>IF(ISBLANK('①入力（請求書（控））'!$B23),"",MID('①入力（請求書（控））'!$B23,10,1))</f>
        <v/>
      </c>
      <c r="L23" s="218" t="str">
        <f>IF(ISBLANK('①入力（請求書（控））'!$L23),"",'①入力（請求書（控））'!$L23)</f>
        <v/>
      </c>
      <c r="M23" s="219"/>
      <c r="N23" s="220"/>
      <c r="O23" s="181" t="str">
        <f>IF(ISBLANK('①入力（請求書（控））'!$O23),"",'①入力（請求書（控））'!$O23)</f>
        <v/>
      </c>
      <c r="P23" s="182"/>
      <c r="Q23" s="182"/>
      <c r="R23" s="182"/>
      <c r="S23" s="182"/>
      <c r="T23" s="182"/>
      <c r="U23" s="183"/>
      <c r="V23" s="190" t="str">
        <f>IF(ISBLANK('①入力（請求書（控））'!$V23),"",'①入力（請求書（控））'!$V23)</f>
        <v/>
      </c>
      <c r="W23" s="191"/>
      <c r="X23" s="191"/>
      <c r="Y23" s="191"/>
      <c r="Z23" s="191"/>
      <c r="AA23" s="191"/>
      <c r="AB23" s="191"/>
      <c r="AC23" s="192"/>
      <c r="AD23" s="190" t="str">
        <f>IF(ISBLANK('①入力（請求書（控））'!$AD23),"",'①入力（請求書（控））'!$AD23)</f>
        <v/>
      </c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2"/>
      <c r="AQ23" s="193" t="str">
        <f>IF(ISBLANK('①入力（請求書（控））'!$AQ23),"",'①入力（請求書（控））'!$AQ23)</f>
        <v/>
      </c>
      <c r="AR23" s="194"/>
      <c r="AS23" s="195" t="str">
        <f>IF(ISBLANK('①入力（請求書（控））'!$AS23),"",'①入力（請求書（控））'!$AS23)</f>
        <v/>
      </c>
      <c r="AT23" s="196"/>
      <c r="AU23" s="196"/>
      <c r="AV23" s="197"/>
      <c r="AW23" s="184" t="str">
        <f>IF(ISBLANK('①入力（請求書（控））'!$AW23),"",'①入力（請求書（控））'!$AW23)</f>
        <v/>
      </c>
      <c r="AX23" s="185"/>
      <c r="AY23" s="185"/>
      <c r="AZ23" s="185"/>
      <c r="BA23" s="185"/>
      <c r="BB23" s="186"/>
      <c r="BC23" s="90" t="str">
        <f>IF(ISBLANK('①入力（請求書（控））'!$BC23),"",'①入力（請求書（控））'!$BC23)</f>
        <v/>
      </c>
      <c r="BD23" s="91"/>
      <c r="BE23" s="91"/>
      <c r="BF23" s="91"/>
      <c r="BG23" s="91"/>
      <c r="BH23" s="92"/>
      <c r="BI23" s="187" t="str">
        <f>IF(ISBLANK('①入力（請求書（控））'!$BI23),"",'①入力（請求書（控））'!$BI23)</f>
        <v/>
      </c>
      <c r="BJ23" s="188"/>
      <c r="BK23" s="189"/>
      <c r="BL23" s="214" t="str">
        <f>IF(ISBLANK('①入力（請求書（控））'!BL23),"",'①入力（請求書（控））'!$BL23)</f>
        <v/>
      </c>
      <c r="BM23" s="215"/>
      <c r="BN23" s="215"/>
      <c r="BO23" s="215"/>
      <c r="BP23" s="215"/>
      <c r="BQ23" s="215"/>
      <c r="BR23" s="215"/>
      <c r="BS23" s="215"/>
      <c r="BT23" s="215"/>
      <c r="BU23" s="216"/>
    </row>
    <row r="24" spans="1:73" ht="30" customHeight="1">
      <c r="A24" s="33">
        <v>8</v>
      </c>
      <c r="B24" s="54" t="str">
        <f>IF(ISBLANK('①入力（請求書（控））'!$B24),"",MID('①入力（請求書（控））'!$B24,1,1))</f>
        <v/>
      </c>
      <c r="C24" s="55" t="str">
        <f>IF(ISBLANK('①入力（請求書（控））'!$B24),"",MID('①入力（請求書（控））'!$B24,2,1))</f>
        <v/>
      </c>
      <c r="D24" s="55" t="str">
        <f>IF(ISBLANK('①入力（請求書（控））'!$B24),"",MID('①入力（請求書（控））'!$B24,3,1))</f>
        <v/>
      </c>
      <c r="E24" s="55" t="str">
        <f>IF(ISBLANK('①入力（請求書（控））'!$B24),"",MID('①入力（請求書（控））'!$B24,4,1))</f>
        <v/>
      </c>
      <c r="F24" s="55" t="str">
        <f>IF(ISBLANK('①入力（請求書（控））'!$B24),"",MID('①入力（請求書（控））'!$B24,5,1))</f>
        <v/>
      </c>
      <c r="G24" s="55" t="str">
        <f>IF(ISBLANK('①入力（請求書（控））'!$B24),"",MID('①入力（請求書（控））'!$B24,6,1))</f>
        <v/>
      </c>
      <c r="H24" s="55" t="str">
        <f>IF(ISBLANK('①入力（請求書（控））'!$B24),"",MID('①入力（請求書（控））'!$B24,7,1))</f>
        <v/>
      </c>
      <c r="I24" s="55" t="str">
        <f>IF(ISBLANK('①入力（請求書（控））'!$B24),"",MID('①入力（請求書（控））'!$B24,8,1))</f>
        <v/>
      </c>
      <c r="J24" s="55" t="str">
        <f>IF(ISBLANK('①入力（請求書（控））'!$B24),"",MID('①入力（請求書（控））'!$B24,9,1))</f>
        <v/>
      </c>
      <c r="K24" s="56" t="str">
        <f>IF(ISBLANK('①入力（請求書（控））'!$B24),"",MID('①入力（請求書（控））'!$B24,10,1))</f>
        <v/>
      </c>
      <c r="L24" s="218" t="str">
        <f>IF(ISBLANK('①入力（請求書（控））'!$L24),"",'①入力（請求書（控））'!$L24)</f>
        <v/>
      </c>
      <c r="M24" s="219"/>
      <c r="N24" s="220"/>
      <c r="O24" s="181" t="str">
        <f>IF(ISBLANK('①入力（請求書（控））'!$O24),"",'①入力（請求書（控））'!$O24)</f>
        <v/>
      </c>
      <c r="P24" s="182"/>
      <c r="Q24" s="182"/>
      <c r="R24" s="182"/>
      <c r="S24" s="182"/>
      <c r="T24" s="182"/>
      <c r="U24" s="183"/>
      <c r="V24" s="190" t="str">
        <f>IF(ISBLANK('①入力（請求書（控））'!$V24),"",'①入力（請求書（控））'!$V24)</f>
        <v/>
      </c>
      <c r="W24" s="191"/>
      <c r="X24" s="191"/>
      <c r="Y24" s="191"/>
      <c r="Z24" s="191"/>
      <c r="AA24" s="191"/>
      <c r="AB24" s="191"/>
      <c r="AC24" s="192"/>
      <c r="AD24" s="190" t="str">
        <f>IF(ISBLANK('①入力（請求書（控））'!$AD24),"",'①入力（請求書（控））'!$AD24)</f>
        <v/>
      </c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2"/>
      <c r="AQ24" s="193" t="str">
        <f>IF(ISBLANK('①入力（請求書（控））'!$AQ24),"",'①入力（請求書（控））'!$AQ24)</f>
        <v/>
      </c>
      <c r="AR24" s="194"/>
      <c r="AS24" s="195" t="str">
        <f>IF(ISBLANK('①入力（請求書（控））'!$AS24),"",'①入力（請求書（控））'!$AS24)</f>
        <v/>
      </c>
      <c r="AT24" s="196"/>
      <c r="AU24" s="196"/>
      <c r="AV24" s="197"/>
      <c r="AW24" s="184" t="str">
        <f>IF(ISBLANK('①入力（請求書（控））'!$AW24),"",'①入力（請求書（控））'!$AW24)</f>
        <v/>
      </c>
      <c r="AX24" s="185"/>
      <c r="AY24" s="185"/>
      <c r="AZ24" s="185"/>
      <c r="BA24" s="185"/>
      <c r="BB24" s="186"/>
      <c r="BC24" s="90" t="str">
        <f>IF(ISBLANK('①入力（請求書（控））'!$BC24),"",'①入力（請求書（控））'!$BC24)</f>
        <v/>
      </c>
      <c r="BD24" s="91"/>
      <c r="BE24" s="91"/>
      <c r="BF24" s="91"/>
      <c r="BG24" s="91"/>
      <c r="BH24" s="92"/>
      <c r="BI24" s="187" t="str">
        <f>IF(ISBLANK('①入力（請求書（控））'!$BI24),"",'①入力（請求書（控））'!$BI24)</f>
        <v/>
      </c>
      <c r="BJ24" s="188"/>
      <c r="BK24" s="189"/>
      <c r="BL24" s="214" t="str">
        <f>IF(ISBLANK('①入力（請求書（控））'!BL24),"",'①入力（請求書（控））'!$BL24)</f>
        <v/>
      </c>
      <c r="BM24" s="215"/>
      <c r="BN24" s="215"/>
      <c r="BO24" s="215"/>
      <c r="BP24" s="215"/>
      <c r="BQ24" s="215"/>
      <c r="BR24" s="215"/>
      <c r="BS24" s="215"/>
      <c r="BT24" s="215"/>
      <c r="BU24" s="216"/>
    </row>
    <row r="25" spans="1:73" ht="30" customHeight="1">
      <c r="A25" s="33">
        <v>9</v>
      </c>
      <c r="B25" s="54" t="str">
        <f>IF(ISBLANK('①入力（請求書（控））'!$B25),"",MID('①入力（請求書（控））'!$B25,1,1))</f>
        <v/>
      </c>
      <c r="C25" s="55" t="str">
        <f>IF(ISBLANK('①入力（請求書（控））'!$B25),"",MID('①入力（請求書（控））'!$B25,2,1))</f>
        <v/>
      </c>
      <c r="D25" s="55" t="str">
        <f>IF(ISBLANK('①入力（請求書（控））'!$B25),"",MID('①入力（請求書（控））'!$B25,3,1))</f>
        <v/>
      </c>
      <c r="E25" s="55" t="str">
        <f>IF(ISBLANK('①入力（請求書（控））'!$B25),"",MID('①入力（請求書（控））'!$B25,4,1))</f>
        <v/>
      </c>
      <c r="F25" s="55" t="str">
        <f>IF(ISBLANK('①入力（請求書（控））'!$B25),"",MID('①入力（請求書（控））'!$B25,5,1))</f>
        <v/>
      </c>
      <c r="G25" s="55" t="str">
        <f>IF(ISBLANK('①入力（請求書（控））'!$B25),"",MID('①入力（請求書（控））'!$B25,6,1))</f>
        <v/>
      </c>
      <c r="H25" s="55" t="str">
        <f>IF(ISBLANK('①入力（請求書（控））'!$B25),"",MID('①入力（請求書（控））'!$B25,7,1))</f>
        <v/>
      </c>
      <c r="I25" s="55" t="str">
        <f>IF(ISBLANK('①入力（請求書（控））'!$B25),"",MID('①入力（請求書（控））'!$B25,8,1))</f>
        <v/>
      </c>
      <c r="J25" s="55" t="str">
        <f>IF(ISBLANK('①入力（請求書（控））'!$B25),"",MID('①入力（請求書（控））'!$B25,9,1))</f>
        <v/>
      </c>
      <c r="K25" s="56" t="str">
        <f>IF(ISBLANK('①入力（請求書（控））'!$B25),"",MID('①入力（請求書（控））'!$B25,10,1))</f>
        <v/>
      </c>
      <c r="L25" s="218" t="str">
        <f>IF(ISBLANK('①入力（請求書（控））'!$L25),"",'①入力（請求書（控））'!$L25)</f>
        <v/>
      </c>
      <c r="M25" s="219"/>
      <c r="N25" s="220"/>
      <c r="O25" s="181" t="str">
        <f>IF(ISBLANK('①入力（請求書（控））'!$O25),"",'①入力（請求書（控））'!$O25)</f>
        <v/>
      </c>
      <c r="P25" s="182"/>
      <c r="Q25" s="182"/>
      <c r="R25" s="182"/>
      <c r="S25" s="182"/>
      <c r="T25" s="182"/>
      <c r="U25" s="183"/>
      <c r="V25" s="190" t="str">
        <f>IF(ISBLANK('①入力（請求書（控））'!$V25),"",'①入力（請求書（控））'!$V25)</f>
        <v/>
      </c>
      <c r="W25" s="191"/>
      <c r="X25" s="191"/>
      <c r="Y25" s="191"/>
      <c r="Z25" s="191"/>
      <c r="AA25" s="191"/>
      <c r="AB25" s="191"/>
      <c r="AC25" s="192"/>
      <c r="AD25" s="190" t="str">
        <f>IF(ISBLANK('①入力（請求書（控））'!$AD25),"",'①入力（請求書（控））'!$AD25)</f>
        <v/>
      </c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2"/>
      <c r="AQ25" s="193" t="str">
        <f>IF(ISBLANK('①入力（請求書（控））'!$AQ25),"",'①入力（請求書（控））'!$AQ25)</f>
        <v/>
      </c>
      <c r="AR25" s="194"/>
      <c r="AS25" s="195" t="str">
        <f>IF(ISBLANK('①入力（請求書（控））'!$AS25),"",'①入力（請求書（控））'!$AS25)</f>
        <v/>
      </c>
      <c r="AT25" s="196"/>
      <c r="AU25" s="196"/>
      <c r="AV25" s="197"/>
      <c r="AW25" s="184" t="str">
        <f>IF(ISBLANK('①入力（請求書（控））'!$AW25),"",'①入力（請求書（控））'!$AW25)</f>
        <v/>
      </c>
      <c r="AX25" s="185"/>
      <c r="AY25" s="185"/>
      <c r="AZ25" s="185"/>
      <c r="BA25" s="185"/>
      <c r="BB25" s="186"/>
      <c r="BC25" s="90" t="str">
        <f>IF(ISBLANK('①入力（請求書（控））'!$BC25),"",'①入力（請求書（控））'!$BC25)</f>
        <v/>
      </c>
      <c r="BD25" s="91"/>
      <c r="BE25" s="91"/>
      <c r="BF25" s="91"/>
      <c r="BG25" s="91"/>
      <c r="BH25" s="92"/>
      <c r="BI25" s="187" t="str">
        <f>IF(ISBLANK('①入力（請求書（控））'!$BI25),"",'①入力（請求書（控））'!$BI25)</f>
        <v/>
      </c>
      <c r="BJ25" s="188"/>
      <c r="BK25" s="189"/>
      <c r="BL25" s="214" t="str">
        <f>IF(ISBLANK('①入力（請求書（控））'!BL25),"",'①入力（請求書（控））'!$BL25)</f>
        <v/>
      </c>
      <c r="BM25" s="215"/>
      <c r="BN25" s="215"/>
      <c r="BO25" s="215"/>
      <c r="BP25" s="215"/>
      <c r="BQ25" s="215"/>
      <c r="BR25" s="215"/>
      <c r="BS25" s="215"/>
      <c r="BT25" s="215"/>
      <c r="BU25" s="216"/>
    </row>
    <row r="26" spans="1:73" ht="30" customHeight="1">
      <c r="A26" s="33">
        <v>10</v>
      </c>
      <c r="B26" s="54" t="str">
        <f>IF(ISBLANK('①入力（請求書（控））'!$B26),"",MID('①入力（請求書（控））'!$B26,1,1))</f>
        <v/>
      </c>
      <c r="C26" s="55" t="str">
        <f>IF(ISBLANK('①入力（請求書（控））'!$B26),"",MID('①入力（請求書（控））'!$B26,2,1))</f>
        <v/>
      </c>
      <c r="D26" s="55" t="str">
        <f>IF(ISBLANK('①入力（請求書（控））'!$B26),"",MID('①入力（請求書（控））'!$B26,3,1))</f>
        <v/>
      </c>
      <c r="E26" s="55" t="str">
        <f>IF(ISBLANK('①入力（請求書（控））'!$B26),"",MID('①入力（請求書（控））'!$B26,4,1))</f>
        <v/>
      </c>
      <c r="F26" s="55" t="str">
        <f>IF(ISBLANK('①入力（請求書（控））'!$B26),"",MID('①入力（請求書（控））'!$B26,5,1))</f>
        <v/>
      </c>
      <c r="G26" s="55" t="str">
        <f>IF(ISBLANK('①入力（請求書（控））'!$B26),"",MID('①入力（請求書（控））'!$B26,6,1))</f>
        <v/>
      </c>
      <c r="H26" s="55" t="str">
        <f>IF(ISBLANK('①入力（請求書（控））'!$B26),"",MID('①入力（請求書（控））'!$B26,7,1))</f>
        <v/>
      </c>
      <c r="I26" s="55" t="str">
        <f>IF(ISBLANK('①入力（請求書（控））'!$B26),"",MID('①入力（請求書（控））'!$B26,8,1))</f>
        <v/>
      </c>
      <c r="J26" s="55" t="str">
        <f>IF(ISBLANK('①入力（請求書（控））'!$B26),"",MID('①入力（請求書（控））'!$B26,9,1))</f>
        <v/>
      </c>
      <c r="K26" s="56" t="str">
        <f>IF(ISBLANK('①入力（請求書（控））'!$B26),"",MID('①入力（請求書（控））'!$B26,10,1))</f>
        <v/>
      </c>
      <c r="L26" s="218" t="str">
        <f>IF(ISBLANK('①入力（請求書（控））'!$L26),"",'①入力（請求書（控））'!$L26)</f>
        <v/>
      </c>
      <c r="M26" s="219"/>
      <c r="N26" s="220"/>
      <c r="O26" s="181" t="str">
        <f>IF(ISBLANK('①入力（請求書（控））'!$O26),"",'①入力（請求書（控））'!$O26)</f>
        <v/>
      </c>
      <c r="P26" s="182"/>
      <c r="Q26" s="182"/>
      <c r="R26" s="182"/>
      <c r="S26" s="182"/>
      <c r="T26" s="182"/>
      <c r="U26" s="183"/>
      <c r="V26" s="190" t="str">
        <f>IF(ISBLANK('①入力（請求書（控））'!$V26),"",'①入力（請求書（控））'!$V26)</f>
        <v/>
      </c>
      <c r="W26" s="191"/>
      <c r="X26" s="191"/>
      <c r="Y26" s="191"/>
      <c r="Z26" s="191"/>
      <c r="AA26" s="191"/>
      <c r="AB26" s="191"/>
      <c r="AC26" s="192"/>
      <c r="AD26" s="190" t="str">
        <f>IF(ISBLANK('①入力（請求書（控））'!$AD26),"",'①入力（請求書（控））'!$AD26)</f>
        <v/>
      </c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2"/>
      <c r="AQ26" s="193" t="str">
        <f>IF(ISBLANK('①入力（請求書（控））'!$AQ26),"",'①入力（請求書（控））'!$AQ26)</f>
        <v/>
      </c>
      <c r="AR26" s="194"/>
      <c r="AS26" s="195" t="str">
        <f>IF(ISBLANK('①入力（請求書（控））'!$AS26),"",'①入力（請求書（控））'!$AS26)</f>
        <v/>
      </c>
      <c r="AT26" s="196"/>
      <c r="AU26" s="196"/>
      <c r="AV26" s="197"/>
      <c r="AW26" s="184" t="str">
        <f>IF(ISBLANK('①入力（請求書（控））'!$AW26),"",'①入力（請求書（控））'!$AW26)</f>
        <v/>
      </c>
      <c r="AX26" s="185"/>
      <c r="AY26" s="185"/>
      <c r="AZ26" s="185"/>
      <c r="BA26" s="185"/>
      <c r="BB26" s="186"/>
      <c r="BC26" s="90" t="str">
        <f>IF(ISBLANK('①入力（請求書（控））'!$BC26),"",'①入力（請求書（控））'!$BC26)</f>
        <v/>
      </c>
      <c r="BD26" s="91"/>
      <c r="BE26" s="91"/>
      <c r="BF26" s="91"/>
      <c r="BG26" s="91"/>
      <c r="BH26" s="92"/>
      <c r="BI26" s="187" t="str">
        <f>IF(ISBLANK('①入力（請求書（控））'!$BI26),"",'①入力（請求書（控））'!$BI26)</f>
        <v/>
      </c>
      <c r="BJ26" s="188"/>
      <c r="BK26" s="189"/>
      <c r="BL26" s="214" t="str">
        <f>IF(ISBLANK('①入力（請求書（控））'!BL26),"",'①入力（請求書（控））'!$BL26)</f>
        <v/>
      </c>
      <c r="BM26" s="215"/>
      <c r="BN26" s="215"/>
      <c r="BO26" s="215"/>
      <c r="BP26" s="215"/>
      <c r="BQ26" s="215"/>
      <c r="BR26" s="215"/>
      <c r="BS26" s="215"/>
      <c r="BT26" s="215"/>
      <c r="BU26" s="216"/>
    </row>
    <row r="27" spans="1:73" ht="30" customHeight="1">
      <c r="A27" s="33">
        <v>11</v>
      </c>
      <c r="B27" s="54" t="str">
        <f>IF(ISBLANK('①入力（請求書（控））'!$B27),"",MID('①入力（請求書（控））'!$B27,1,1))</f>
        <v/>
      </c>
      <c r="C27" s="55" t="str">
        <f>IF(ISBLANK('①入力（請求書（控））'!$B27),"",MID('①入力（請求書（控））'!$B27,2,1))</f>
        <v/>
      </c>
      <c r="D27" s="55" t="str">
        <f>IF(ISBLANK('①入力（請求書（控））'!$B27),"",MID('①入力（請求書（控））'!$B27,3,1))</f>
        <v/>
      </c>
      <c r="E27" s="55" t="str">
        <f>IF(ISBLANK('①入力（請求書（控））'!$B27),"",MID('①入力（請求書（控））'!$B27,4,1))</f>
        <v/>
      </c>
      <c r="F27" s="55" t="str">
        <f>IF(ISBLANK('①入力（請求書（控））'!$B27),"",MID('①入力（請求書（控））'!$B27,5,1))</f>
        <v/>
      </c>
      <c r="G27" s="55" t="str">
        <f>IF(ISBLANK('①入力（請求書（控））'!$B27),"",MID('①入力（請求書（控））'!$B27,6,1))</f>
        <v/>
      </c>
      <c r="H27" s="55" t="str">
        <f>IF(ISBLANK('①入力（請求書（控））'!$B27),"",MID('①入力（請求書（控））'!$B27,7,1))</f>
        <v/>
      </c>
      <c r="I27" s="55" t="str">
        <f>IF(ISBLANK('①入力（請求書（控））'!$B27),"",MID('①入力（請求書（控））'!$B27,8,1))</f>
        <v/>
      </c>
      <c r="J27" s="55" t="str">
        <f>IF(ISBLANK('①入力（請求書（控））'!$B27),"",MID('①入力（請求書（控））'!$B27,9,1))</f>
        <v/>
      </c>
      <c r="K27" s="56" t="str">
        <f>IF(ISBLANK('①入力（請求書（控））'!$B27),"",MID('①入力（請求書（控））'!$B27,10,1))</f>
        <v/>
      </c>
      <c r="L27" s="218" t="str">
        <f>IF(ISBLANK('①入力（請求書（控））'!$L27),"",'①入力（請求書（控））'!$L27)</f>
        <v/>
      </c>
      <c r="M27" s="219"/>
      <c r="N27" s="220"/>
      <c r="O27" s="181" t="str">
        <f>IF(ISBLANK('①入力（請求書（控））'!$O27),"",'①入力（請求書（控））'!$O27)</f>
        <v/>
      </c>
      <c r="P27" s="182"/>
      <c r="Q27" s="182"/>
      <c r="R27" s="182"/>
      <c r="S27" s="182"/>
      <c r="T27" s="182"/>
      <c r="U27" s="183"/>
      <c r="V27" s="190" t="str">
        <f>IF(ISBLANK('①入力（請求書（控））'!$V27),"",'①入力（請求書（控））'!$V27)</f>
        <v/>
      </c>
      <c r="W27" s="191"/>
      <c r="X27" s="191"/>
      <c r="Y27" s="191"/>
      <c r="Z27" s="191"/>
      <c r="AA27" s="191"/>
      <c r="AB27" s="191"/>
      <c r="AC27" s="192"/>
      <c r="AD27" s="190" t="str">
        <f>IF(ISBLANK('①入力（請求書（控））'!$AD27),"",'①入力（請求書（控））'!$AD27)</f>
        <v/>
      </c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2"/>
      <c r="AQ27" s="193" t="str">
        <f>IF(ISBLANK('①入力（請求書（控））'!$AQ27),"",'①入力（請求書（控））'!$AQ27)</f>
        <v/>
      </c>
      <c r="AR27" s="194"/>
      <c r="AS27" s="195" t="str">
        <f>IF(ISBLANK('①入力（請求書（控））'!$AS27),"",'①入力（請求書（控））'!$AS27)</f>
        <v/>
      </c>
      <c r="AT27" s="196"/>
      <c r="AU27" s="196"/>
      <c r="AV27" s="197"/>
      <c r="AW27" s="184" t="str">
        <f>IF(ISBLANK('①入力（請求書（控））'!$AW27),"",'①入力（請求書（控））'!$AW27)</f>
        <v/>
      </c>
      <c r="AX27" s="185"/>
      <c r="AY27" s="185"/>
      <c r="AZ27" s="185"/>
      <c r="BA27" s="185"/>
      <c r="BB27" s="186"/>
      <c r="BC27" s="90" t="str">
        <f>IF(ISBLANK('①入力（請求書（控））'!$BC27),"",'①入力（請求書（控））'!$BC27)</f>
        <v/>
      </c>
      <c r="BD27" s="91"/>
      <c r="BE27" s="91"/>
      <c r="BF27" s="91"/>
      <c r="BG27" s="91"/>
      <c r="BH27" s="92"/>
      <c r="BI27" s="187" t="str">
        <f>IF(ISBLANK('①入力（請求書（控））'!$BI27),"",'①入力（請求書（控））'!$BI27)</f>
        <v/>
      </c>
      <c r="BJ27" s="188"/>
      <c r="BK27" s="189"/>
      <c r="BL27" s="214" t="str">
        <f>IF(ISBLANK('①入力（請求書（控））'!BL27),"",'①入力（請求書（控））'!$BL27)</f>
        <v/>
      </c>
      <c r="BM27" s="215"/>
      <c r="BN27" s="215"/>
      <c r="BO27" s="215"/>
      <c r="BP27" s="215"/>
      <c r="BQ27" s="215"/>
      <c r="BR27" s="215"/>
      <c r="BS27" s="215"/>
      <c r="BT27" s="215"/>
      <c r="BU27" s="216"/>
    </row>
    <row r="28" spans="1:73" ht="30" customHeight="1">
      <c r="A28" s="33">
        <v>12</v>
      </c>
      <c r="B28" s="54" t="str">
        <f>IF(ISBLANK('①入力（請求書（控））'!$B28),"",MID('①入力（請求書（控））'!$B28,1,1))</f>
        <v/>
      </c>
      <c r="C28" s="55" t="str">
        <f>IF(ISBLANK('①入力（請求書（控））'!$B28),"",MID('①入力（請求書（控））'!$B28,2,1))</f>
        <v/>
      </c>
      <c r="D28" s="55" t="str">
        <f>IF(ISBLANK('①入力（請求書（控））'!$B28),"",MID('①入力（請求書（控））'!$B28,3,1))</f>
        <v/>
      </c>
      <c r="E28" s="55" t="str">
        <f>IF(ISBLANK('①入力（請求書（控））'!$B28),"",MID('①入力（請求書（控））'!$B28,4,1))</f>
        <v/>
      </c>
      <c r="F28" s="55" t="str">
        <f>IF(ISBLANK('①入力（請求書（控））'!$B28),"",MID('①入力（請求書（控））'!$B28,5,1))</f>
        <v/>
      </c>
      <c r="G28" s="55" t="str">
        <f>IF(ISBLANK('①入力（請求書（控））'!$B28),"",MID('①入力（請求書（控））'!$B28,6,1))</f>
        <v/>
      </c>
      <c r="H28" s="55" t="str">
        <f>IF(ISBLANK('①入力（請求書（控））'!$B28),"",MID('①入力（請求書（控））'!$B28,7,1))</f>
        <v/>
      </c>
      <c r="I28" s="55" t="str">
        <f>IF(ISBLANK('①入力（請求書（控））'!$B28),"",MID('①入力（請求書（控））'!$B28,8,1))</f>
        <v/>
      </c>
      <c r="J28" s="55" t="str">
        <f>IF(ISBLANK('①入力（請求書（控））'!$B28),"",MID('①入力（請求書（控））'!$B28,9,1))</f>
        <v/>
      </c>
      <c r="K28" s="56" t="str">
        <f>IF(ISBLANK('①入力（請求書（控））'!$B28),"",MID('①入力（請求書（控））'!$B28,10,1))</f>
        <v/>
      </c>
      <c r="L28" s="218" t="str">
        <f>IF(ISBLANK('①入力（請求書（控））'!$L28),"",'①入力（請求書（控））'!$L28)</f>
        <v/>
      </c>
      <c r="M28" s="219"/>
      <c r="N28" s="220"/>
      <c r="O28" s="181" t="str">
        <f>IF(ISBLANK('①入力（請求書（控））'!$O28),"",'①入力（請求書（控））'!$O28)</f>
        <v/>
      </c>
      <c r="P28" s="182"/>
      <c r="Q28" s="182"/>
      <c r="R28" s="182"/>
      <c r="S28" s="182"/>
      <c r="T28" s="182"/>
      <c r="U28" s="183"/>
      <c r="V28" s="190" t="str">
        <f>IF(ISBLANK('①入力（請求書（控））'!$V28),"",'①入力（請求書（控））'!$V28)</f>
        <v/>
      </c>
      <c r="W28" s="191"/>
      <c r="X28" s="191"/>
      <c r="Y28" s="191"/>
      <c r="Z28" s="191"/>
      <c r="AA28" s="191"/>
      <c r="AB28" s="191"/>
      <c r="AC28" s="192"/>
      <c r="AD28" s="190" t="str">
        <f>IF(ISBLANK('①入力（請求書（控））'!$AD28),"",'①入力（請求書（控））'!$AD28)</f>
        <v/>
      </c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2"/>
      <c r="AQ28" s="193" t="str">
        <f>IF(ISBLANK('①入力（請求書（控））'!$AQ28),"",'①入力（請求書（控））'!$AQ28)</f>
        <v/>
      </c>
      <c r="AR28" s="194"/>
      <c r="AS28" s="195" t="str">
        <f>IF(ISBLANK('①入力（請求書（控））'!$AS28),"",'①入力（請求書（控））'!$AS28)</f>
        <v/>
      </c>
      <c r="AT28" s="196"/>
      <c r="AU28" s="196"/>
      <c r="AV28" s="197"/>
      <c r="AW28" s="184" t="str">
        <f>IF(ISBLANK('①入力（請求書（控））'!$AW28),"",'①入力（請求書（控））'!$AW28)</f>
        <v/>
      </c>
      <c r="AX28" s="185"/>
      <c r="AY28" s="185"/>
      <c r="AZ28" s="185"/>
      <c r="BA28" s="185"/>
      <c r="BB28" s="186"/>
      <c r="BC28" s="90" t="str">
        <f>IF(ISBLANK('①入力（請求書（控））'!$BC28),"",'①入力（請求書（控））'!$BC28)</f>
        <v/>
      </c>
      <c r="BD28" s="91"/>
      <c r="BE28" s="91"/>
      <c r="BF28" s="91"/>
      <c r="BG28" s="91"/>
      <c r="BH28" s="92"/>
      <c r="BI28" s="187" t="str">
        <f>IF(ISBLANK('①入力（請求書（控））'!$BI28),"",'①入力（請求書（控））'!$BI28)</f>
        <v/>
      </c>
      <c r="BJ28" s="188"/>
      <c r="BK28" s="189"/>
      <c r="BL28" s="214" t="str">
        <f>IF(ISBLANK('①入力（請求書（控））'!BL28),"",'①入力（請求書（控））'!$BL28)</f>
        <v/>
      </c>
      <c r="BM28" s="215"/>
      <c r="BN28" s="215"/>
      <c r="BO28" s="215"/>
      <c r="BP28" s="215"/>
      <c r="BQ28" s="215"/>
      <c r="BR28" s="215"/>
      <c r="BS28" s="215"/>
      <c r="BT28" s="215"/>
      <c r="BU28" s="216"/>
    </row>
    <row r="29" spans="1:73" ht="30" customHeight="1">
      <c r="A29" s="33">
        <v>13</v>
      </c>
      <c r="B29" s="54" t="str">
        <f>IF(ISBLANK('①入力（請求書（控））'!$B29),"",MID('①入力（請求書（控））'!$B29,1,1))</f>
        <v/>
      </c>
      <c r="C29" s="55" t="str">
        <f>IF(ISBLANK('①入力（請求書（控））'!$B29),"",MID('①入力（請求書（控））'!$B29,2,1))</f>
        <v/>
      </c>
      <c r="D29" s="55" t="str">
        <f>IF(ISBLANK('①入力（請求書（控））'!$B29),"",MID('①入力（請求書（控））'!$B29,3,1))</f>
        <v/>
      </c>
      <c r="E29" s="55" t="str">
        <f>IF(ISBLANK('①入力（請求書（控））'!$B29),"",MID('①入力（請求書（控））'!$B29,4,1))</f>
        <v/>
      </c>
      <c r="F29" s="55" t="str">
        <f>IF(ISBLANK('①入力（請求書（控））'!$B29),"",MID('①入力（請求書（控））'!$B29,5,1))</f>
        <v/>
      </c>
      <c r="G29" s="55" t="str">
        <f>IF(ISBLANK('①入力（請求書（控））'!$B29),"",MID('①入力（請求書（控））'!$B29,6,1))</f>
        <v/>
      </c>
      <c r="H29" s="55" t="str">
        <f>IF(ISBLANK('①入力（請求書（控））'!$B29),"",MID('①入力（請求書（控））'!$B29,7,1))</f>
        <v/>
      </c>
      <c r="I29" s="55" t="str">
        <f>IF(ISBLANK('①入力（請求書（控））'!$B29),"",MID('①入力（請求書（控））'!$B29,8,1))</f>
        <v/>
      </c>
      <c r="J29" s="55" t="str">
        <f>IF(ISBLANK('①入力（請求書（控））'!$B29),"",MID('①入力（請求書（控））'!$B29,9,1))</f>
        <v/>
      </c>
      <c r="K29" s="56" t="str">
        <f>IF(ISBLANK('①入力（請求書（控））'!$B29),"",MID('①入力（請求書（控））'!$B29,10,1))</f>
        <v/>
      </c>
      <c r="L29" s="218" t="str">
        <f>IF(ISBLANK('①入力（請求書（控））'!$L29),"",'①入力（請求書（控））'!$L29)</f>
        <v/>
      </c>
      <c r="M29" s="219"/>
      <c r="N29" s="220"/>
      <c r="O29" s="181" t="str">
        <f>IF(ISBLANK('①入力（請求書（控））'!$O29),"",'①入力（請求書（控））'!$O29)</f>
        <v/>
      </c>
      <c r="P29" s="182"/>
      <c r="Q29" s="182"/>
      <c r="R29" s="182"/>
      <c r="S29" s="182"/>
      <c r="T29" s="182"/>
      <c r="U29" s="183"/>
      <c r="V29" s="190" t="str">
        <f>IF(ISBLANK('①入力（請求書（控））'!$V29),"",'①入力（請求書（控））'!$V29)</f>
        <v/>
      </c>
      <c r="W29" s="191"/>
      <c r="X29" s="191"/>
      <c r="Y29" s="191"/>
      <c r="Z29" s="191"/>
      <c r="AA29" s="191"/>
      <c r="AB29" s="191"/>
      <c r="AC29" s="192"/>
      <c r="AD29" s="190" t="str">
        <f>IF(ISBLANK('①入力（請求書（控））'!$AD29),"",'①入力（請求書（控））'!$AD29)</f>
        <v/>
      </c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2"/>
      <c r="AQ29" s="193" t="str">
        <f>IF(ISBLANK('①入力（請求書（控））'!$AQ29),"",'①入力（請求書（控））'!$AQ29)</f>
        <v/>
      </c>
      <c r="AR29" s="194"/>
      <c r="AS29" s="195" t="str">
        <f>IF(ISBLANK('①入力（請求書（控））'!$AS29),"",'①入力（請求書（控））'!$AS29)</f>
        <v/>
      </c>
      <c r="AT29" s="196"/>
      <c r="AU29" s="196"/>
      <c r="AV29" s="197"/>
      <c r="AW29" s="184" t="str">
        <f>IF(ISBLANK('①入力（請求書（控））'!$AW29),"",'①入力（請求書（控））'!$AW29)</f>
        <v/>
      </c>
      <c r="AX29" s="185"/>
      <c r="AY29" s="185"/>
      <c r="AZ29" s="185"/>
      <c r="BA29" s="185"/>
      <c r="BB29" s="186"/>
      <c r="BC29" s="90" t="str">
        <f>IF(ISBLANK('①入力（請求書（控））'!$BC29),"",'①入力（請求書（控））'!$BC29)</f>
        <v/>
      </c>
      <c r="BD29" s="91"/>
      <c r="BE29" s="91"/>
      <c r="BF29" s="91"/>
      <c r="BG29" s="91"/>
      <c r="BH29" s="92"/>
      <c r="BI29" s="187" t="str">
        <f>IF(ISBLANK('①入力（請求書（控））'!$BI29),"",'①入力（請求書（控））'!$BI29)</f>
        <v/>
      </c>
      <c r="BJ29" s="188"/>
      <c r="BK29" s="189"/>
      <c r="BL29" s="214" t="str">
        <f>IF(ISBLANK('①入力（請求書（控））'!BL29),"",'①入力（請求書（控））'!$BL29)</f>
        <v/>
      </c>
      <c r="BM29" s="215"/>
      <c r="BN29" s="215"/>
      <c r="BO29" s="215"/>
      <c r="BP29" s="215"/>
      <c r="BQ29" s="215"/>
      <c r="BR29" s="215"/>
      <c r="BS29" s="215"/>
      <c r="BT29" s="215"/>
      <c r="BU29" s="216"/>
    </row>
    <row r="30" spans="1:73" ht="30" customHeight="1">
      <c r="A30" s="33">
        <v>14</v>
      </c>
      <c r="B30" s="54" t="str">
        <f>IF(ISBLANK('①入力（請求書（控））'!$B30),"",MID('①入力（請求書（控））'!$B30,1,1))</f>
        <v/>
      </c>
      <c r="C30" s="55" t="str">
        <f>IF(ISBLANK('①入力（請求書（控））'!$B30),"",MID('①入力（請求書（控））'!$B30,2,1))</f>
        <v/>
      </c>
      <c r="D30" s="55" t="str">
        <f>IF(ISBLANK('①入力（請求書（控））'!$B30),"",MID('①入力（請求書（控））'!$B30,3,1))</f>
        <v/>
      </c>
      <c r="E30" s="55" t="str">
        <f>IF(ISBLANK('①入力（請求書（控））'!$B30),"",MID('①入力（請求書（控））'!$B30,4,1))</f>
        <v/>
      </c>
      <c r="F30" s="55" t="str">
        <f>IF(ISBLANK('①入力（請求書（控））'!$B30),"",MID('①入力（請求書（控））'!$B30,5,1))</f>
        <v/>
      </c>
      <c r="G30" s="55" t="str">
        <f>IF(ISBLANK('①入力（請求書（控））'!$B30),"",MID('①入力（請求書（控））'!$B30,6,1))</f>
        <v/>
      </c>
      <c r="H30" s="55" t="str">
        <f>IF(ISBLANK('①入力（請求書（控））'!$B30),"",MID('①入力（請求書（控））'!$B30,7,1))</f>
        <v/>
      </c>
      <c r="I30" s="55" t="str">
        <f>IF(ISBLANK('①入力（請求書（控））'!$B30),"",MID('①入力（請求書（控））'!$B30,8,1))</f>
        <v/>
      </c>
      <c r="J30" s="55" t="str">
        <f>IF(ISBLANK('①入力（請求書（控））'!$B30),"",MID('①入力（請求書（控））'!$B30,9,1))</f>
        <v/>
      </c>
      <c r="K30" s="56" t="str">
        <f>IF(ISBLANK('①入力（請求書（控））'!$B30),"",MID('①入力（請求書（控））'!$B30,10,1))</f>
        <v/>
      </c>
      <c r="L30" s="218" t="str">
        <f>IF(ISBLANK('①入力（請求書（控））'!$L30),"",'①入力（請求書（控））'!$L30)</f>
        <v/>
      </c>
      <c r="M30" s="219"/>
      <c r="N30" s="220"/>
      <c r="O30" s="181" t="str">
        <f>IF(ISBLANK('①入力（請求書（控））'!$O30),"",'①入力（請求書（控））'!$O30)</f>
        <v/>
      </c>
      <c r="P30" s="182"/>
      <c r="Q30" s="182"/>
      <c r="R30" s="182"/>
      <c r="S30" s="182"/>
      <c r="T30" s="182"/>
      <c r="U30" s="183"/>
      <c r="V30" s="190" t="str">
        <f>IF(ISBLANK('①入力（請求書（控））'!$V30),"",'①入力（請求書（控））'!$V30)</f>
        <v/>
      </c>
      <c r="W30" s="191"/>
      <c r="X30" s="191"/>
      <c r="Y30" s="191"/>
      <c r="Z30" s="191"/>
      <c r="AA30" s="191"/>
      <c r="AB30" s="191"/>
      <c r="AC30" s="192"/>
      <c r="AD30" s="190" t="str">
        <f>IF(ISBLANK('①入力（請求書（控））'!$AD30),"",'①入力（請求書（控））'!$AD30)</f>
        <v/>
      </c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2"/>
      <c r="AQ30" s="193" t="str">
        <f>IF(ISBLANK('①入力（請求書（控））'!$AQ30),"",'①入力（請求書（控））'!$AQ30)</f>
        <v/>
      </c>
      <c r="AR30" s="194"/>
      <c r="AS30" s="195" t="str">
        <f>IF(ISBLANK('①入力（請求書（控））'!$AS30),"",'①入力（請求書（控））'!$AS30)</f>
        <v/>
      </c>
      <c r="AT30" s="196"/>
      <c r="AU30" s="196"/>
      <c r="AV30" s="197"/>
      <c r="AW30" s="184" t="str">
        <f>IF(ISBLANK('①入力（請求書（控））'!$AW30),"",'①入力（請求書（控））'!$AW30)</f>
        <v/>
      </c>
      <c r="AX30" s="185"/>
      <c r="AY30" s="185"/>
      <c r="AZ30" s="185"/>
      <c r="BA30" s="185"/>
      <c r="BB30" s="186"/>
      <c r="BC30" s="90" t="str">
        <f>IF(ISBLANK('①入力（請求書（控））'!$BC30),"",'①入力（請求書（控））'!$BC30)</f>
        <v/>
      </c>
      <c r="BD30" s="91"/>
      <c r="BE30" s="91"/>
      <c r="BF30" s="91"/>
      <c r="BG30" s="91"/>
      <c r="BH30" s="92"/>
      <c r="BI30" s="187" t="str">
        <f>IF(ISBLANK('①入力（請求書（控））'!$BI30),"",'①入力（請求書（控））'!$BI30)</f>
        <v/>
      </c>
      <c r="BJ30" s="188"/>
      <c r="BK30" s="189"/>
      <c r="BL30" s="214" t="str">
        <f>IF(ISBLANK('①入力（請求書（控））'!BL30),"",'①入力（請求書（控））'!$BL30)</f>
        <v/>
      </c>
      <c r="BM30" s="215"/>
      <c r="BN30" s="215"/>
      <c r="BO30" s="215"/>
      <c r="BP30" s="215"/>
      <c r="BQ30" s="215"/>
      <c r="BR30" s="215"/>
      <c r="BS30" s="215"/>
      <c r="BT30" s="215"/>
      <c r="BU30" s="216"/>
    </row>
    <row r="31" spans="1:73" ht="24" customHeight="1">
      <c r="A31" s="3" t="s">
        <v>124</v>
      </c>
      <c r="AQ31" s="62" t="s">
        <v>90</v>
      </c>
      <c r="AS31" s="62"/>
      <c r="AV31" s="62"/>
    </row>
  </sheetData>
  <mergeCells count="193">
    <mergeCell ref="W2:AI2"/>
    <mergeCell ref="L26:N26"/>
    <mergeCell ref="L27:N27"/>
    <mergeCell ref="L28:N28"/>
    <mergeCell ref="L29:N29"/>
    <mergeCell ref="L30:N30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O17:U17"/>
    <mergeCell ref="O18:U18"/>
    <mergeCell ref="O19:U19"/>
    <mergeCell ref="O20:U20"/>
    <mergeCell ref="V21:AC21"/>
    <mergeCell ref="AD21:AP21"/>
    <mergeCell ref="AD23:AP23"/>
    <mergeCell ref="O25:U25"/>
    <mergeCell ref="O26:U26"/>
    <mergeCell ref="BL26:BU26"/>
    <mergeCell ref="BL27:BU27"/>
    <mergeCell ref="BL28:BU28"/>
    <mergeCell ref="BL29:BU29"/>
    <mergeCell ref="BL30:BU30"/>
    <mergeCell ref="BL17:BU17"/>
    <mergeCell ref="BL18:BU18"/>
    <mergeCell ref="BL19:BU19"/>
    <mergeCell ref="BL20:BU20"/>
    <mergeCell ref="BL21:BU21"/>
    <mergeCell ref="BL22:BU22"/>
    <mergeCell ref="BL23:BU23"/>
    <mergeCell ref="BL24:BU24"/>
    <mergeCell ref="BL25:BU25"/>
    <mergeCell ref="B7:K8"/>
    <mergeCell ref="O7:V7"/>
    <mergeCell ref="AB8:AD8"/>
    <mergeCell ref="AT8:AU8"/>
    <mergeCell ref="B15:K16"/>
    <mergeCell ref="O15:U15"/>
    <mergeCell ref="O16:U16"/>
    <mergeCell ref="BJ1:BM1"/>
    <mergeCell ref="BN1:BU1"/>
    <mergeCell ref="Z4:AA4"/>
    <mergeCell ref="AB4:AF4"/>
    <mergeCell ref="BN2:BO2"/>
    <mergeCell ref="BQ2:BR2"/>
    <mergeCell ref="BL15:BU16"/>
    <mergeCell ref="BO7:BU7"/>
    <mergeCell ref="BH7:BN7"/>
    <mergeCell ref="BA7:BG7"/>
    <mergeCell ref="AW4:AZ4"/>
    <mergeCell ref="AW5:AZ5"/>
    <mergeCell ref="AW6:AZ6"/>
    <mergeCell ref="AW7:AZ7"/>
    <mergeCell ref="BO3:BU3"/>
    <mergeCell ref="BA3:BG3"/>
    <mergeCell ref="BH3:BN3"/>
    <mergeCell ref="A15:A16"/>
    <mergeCell ref="V15:AC15"/>
    <mergeCell ref="AD15:AP16"/>
    <mergeCell ref="AQ15:AR16"/>
    <mergeCell ref="V16:AC16"/>
    <mergeCell ref="Z9:AD9"/>
    <mergeCell ref="BL10:BU10"/>
    <mergeCell ref="A13:C14"/>
    <mergeCell ref="AS14:BK14"/>
    <mergeCell ref="BB10:BK10"/>
    <mergeCell ref="L15:N16"/>
    <mergeCell ref="Y10:AF10"/>
    <mergeCell ref="Y11:AF11"/>
    <mergeCell ref="AG10:AU10"/>
    <mergeCell ref="AG11:AU11"/>
    <mergeCell ref="V17:AC17"/>
    <mergeCell ref="AD17:AP17"/>
    <mergeCell ref="AQ17:AR17"/>
    <mergeCell ref="AS17:AV17"/>
    <mergeCell ref="AS15:AV16"/>
    <mergeCell ref="AW15:BB16"/>
    <mergeCell ref="BC15:BH16"/>
    <mergeCell ref="BI15:BK16"/>
    <mergeCell ref="AW17:BB17"/>
    <mergeCell ref="BC17:BH17"/>
    <mergeCell ref="BI17:BK17"/>
    <mergeCell ref="AW19:BB19"/>
    <mergeCell ref="BC19:BH19"/>
    <mergeCell ref="BI19:BK19"/>
    <mergeCell ref="V20:AC20"/>
    <mergeCell ref="AD20:AP20"/>
    <mergeCell ref="AQ20:AR20"/>
    <mergeCell ref="AS20:AV20"/>
    <mergeCell ref="AW18:BB18"/>
    <mergeCell ref="BC18:BH18"/>
    <mergeCell ref="BI18:BK18"/>
    <mergeCell ref="V19:AC19"/>
    <mergeCell ref="AD19:AP19"/>
    <mergeCell ref="AQ19:AR19"/>
    <mergeCell ref="AS19:AV19"/>
    <mergeCell ref="V18:AC18"/>
    <mergeCell ref="AD18:AP18"/>
    <mergeCell ref="AQ18:AR18"/>
    <mergeCell ref="AW20:BB20"/>
    <mergeCell ref="BC20:BH20"/>
    <mergeCell ref="BI20:BK20"/>
    <mergeCell ref="AS18:AV18"/>
    <mergeCell ref="AQ21:AR21"/>
    <mergeCell ref="AS21:AV21"/>
    <mergeCell ref="O21:U21"/>
    <mergeCell ref="O22:U22"/>
    <mergeCell ref="O23:U23"/>
    <mergeCell ref="O24:U24"/>
    <mergeCell ref="AW21:BB21"/>
    <mergeCell ref="BC21:BH21"/>
    <mergeCell ref="BI21:BK21"/>
    <mergeCell ref="V22:AC22"/>
    <mergeCell ref="AD22:AP22"/>
    <mergeCell ref="AQ22:AR22"/>
    <mergeCell ref="AS22:AV22"/>
    <mergeCell ref="AW23:BB23"/>
    <mergeCell ref="BC23:BH23"/>
    <mergeCell ref="BI23:BK23"/>
    <mergeCell ref="V24:AC24"/>
    <mergeCell ref="AD24:AP24"/>
    <mergeCell ref="AQ24:AR24"/>
    <mergeCell ref="AS24:AV24"/>
    <mergeCell ref="AW22:BB22"/>
    <mergeCell ref="BC22:BH22"/>
    <mergeCell ref="BI22:BK22"/>
    <mergeCell ref="V23:AC23"/>
    <mergeCell ref="AQ23:AR23"/>
    <mergeCell ref="AS23:AV23"/>
    <mergeCell ref="AW24:BB24"/>
    <mergeCell ref="AW28:BB28"/>
    <mergeCell ref="BC28:BH28"/>
    <mergeCell ref="BC24:BH24"/>
    <mergeCell ref="BI24:BK24"/>
    <mergeCell ref="V25:AC25"/>
    <mergeCell ref="AD25:AP25"/>
    <mergeCell ref="AQ25:AR25"/>
    <mergeCell ref="AS25:AV25"/>
    <mergeCell ref="AS27:AV27"/>
    <mergeCell ref="O27:U27"/>
    <mergeCell ref="BC29:BH29"/>
    <mergeCell ref="BI29:BK29"/>
    <mergeCell ref="O28:U28"/>
    <mergeCell ref="AW25:BB25"/>
    <mergeCell ref="BC25:BH25"/>
    <mergeCell ref="BI25:BK25"/>
    <mergeCell ref="V26:AC26"/>
    <mergeCell ref="AD26:AP26"/>
    <mergeCell ref="AQ26:AR26"/>
    <mergeCell ref="AS26:AV26"/>
    <mergeCell ref="AW27:BB27"/>
    <mergeCell ref="BC27:BH27"/>
    <mergeCell ref="BI27:BK27"/>
    <mergeCell ref="V28:AC28"/>
    <mergeCell ref="AD28:AP28"/>
    <mergeCell ref="AQ28:AR28"/>
    <mergeCell ref="AS28:AV28"/>
    <mergeCell ref="AW26:BB26"/>
    <mergeCell ref="BC26:BH26"/>
    <mergeCell ref="BI26:BK26"/>
    <mergeCell ref="V27:AC27"/>
    <mergeCell ref="AD27:AP27"/>
    <mergeCell ref="AQ27:AR27"/>
    <mergeCell ref="O30:U30"/>
    <mergeCell ref="AW30:BB30"/>
    <mergeCell ref="BC30:BH30"/>
    <mergeCell ref="BI30:BK30"/>
    <mergeCell ref="V30:AC30"/>
    <mergeCell ref="AD30:AP30"/>
    <mergeCell ref="AQ30:AR30"/>
    <mergeCell ref="AS30:AV30"/>
    <mergeCell ref="BO4:BU4"/>
    <mergeCell ref="BO6:BU6"/>
    <mergeCell ref="BH4:BN4"/>
    <mergeCell ref="BH6:BN6"/>
    <mergeCell ref="BA4:BG4"/>
    <mergeCell ref="BA6:BG6"/>
    <mergeCell ref="BA5:BG5"/>
    <mergeCell ref="BH5:BN5"/>
    <mergeCell ref="BO5:BU5"/>
    <mergeCell ref="BI28:BK28"/>
    <mergeCell ref="V29:AC29"/>
    <mergeCell ref="AD29:AP29"/>
    <mergeCell ref="AQ29:AR29"/>
    <mergeCell ref="AS29:AV29"/>
    <mergeCell ref="O29:U29"/>
    <mergeCell ref="AW29:BB29"/>
  </mergeCells>
  <phoneticPr fontId="1"/>
  <printOptions horizontalCentered="1"/>
  <pageMargins left="0" right="0" top="0.39370078740157483" bottom="0.43307086614173229" header="0.19685039370078741" footer="0.19685039370078741"/>
  <pageSetup paperSize="9" scale="63" orientation="landscape" r:id="rId1"/>
  <headerFooter>
    <oddFooter>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入力要領</vt:lpstr>
      <vt:lpstr>①入力（請求書（控））</vt:lpstr>
      <vt:lpstr>②提出（請求書）</vt:lpstr>
      <vt:lpstr>入力要領!Print_Area</vt:lpstr>
      <vt:lpstr>'①入力（請求書（控））'!Print_Titles</vt:lpstr>
      <vt:lpstr>'②提出（請求書）'!Print_Titles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篠崎 幸夫</dc:creator>
  <cp:lastModifiedBy>田中 一弘</cp:lastModifiedBy>
  <cp:lastPrinted>2023-11-07T04:52:53Z</cp:lastPrinted>
  <dcterms:created xsi:type="dcterms:W3CDTF">2023-05-12T02:43:26Z</dcterms:created>
  <dcterms:modified xsi:type="dcterms:W3CDTF">2023-11-07T04:53:58Z</dcterms:modified>
</cp:coreProperties>
</file>